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ild Nutrition\Reports\School Meals Price Report\"/>
    </mc:Choice>
  </mc:AlternateContent>
  <workbookProtection workbookAlgorithmName="SHA-512" workbookHashValue="SUNYJjZf00jc2OHBR1qJQNWQmsLmSjAXI+9bj8r0PvHOOmBjVwKMYPb1+8HNqPxyvidQMTha5bLgDLjlq3x9HQ==" workbookSaltValue="srdLq2/4chcA+nKls5zRKQ==" workbookSpinCount="100000" lockStructure="1"/>
  <bookViews>
    <workbookView xWindow="0" yWindow="0" windowWidth="20490" windowHeight="7620"/>
  </bookViews>
  <sheets>
    <sheet name="Final Report 18 19" sheetId="4" r:id="rId1"/>
  </sheets>
  <externalReferences>
    <externalReference r:id="rId2"/>
  </externalReferences>
  <definedNames>
    <definedName name="_xlnm._FilterDatabase" localSheetId="0" hidden="1">'Final Report 18 19'!$B$8:$T$304</definedName>
  </definedNames>
  <calcPr calcId="162913"/>
</workbook>
</file>

<file path=xl/calcChain.xml><?xml version="1.0" encoding="utf-8"?>
<calcChain xmlns="http://schemas.openxmlformats.org/spreadsheetml/2006/main">
  <c r="R10" i="4" l="1"/>
  <c r="S10" i="4" s="1"/>
  <c r="R11" i="4"/>
  <c r="S11" i="4" s="1"/>
  <c r="R12" i="4"/>
  <c r="S12" i="4" s="1"/>
  <c r="R13" i="4"/>
  <c r="S13" i="4" s="1"/>
  <c r="R14" i="4"/>
  <c r="S14" i="4" s="1"/>
  <c r="R15" i="4"/>
  <c r="S15" i="4" s="1"/>
  <c r="R16" i="4"/>
  <c r="S16" i="4" s="1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6" i="4"/>
  <c r="S26" i="4" s="1"/>
  <c r="R27" i="4"/>
  <c r="S27" i="4" s="1"/>
  <c r="R28" i="4"/>
  <c r="S28" i="4" s="1"/>
  <c r="R29" i="4"/>
  <c r="S29" i="4" s="1"/>
  <c r="R30" i="4"/>
  <c r="S30" i="4" s="1"/>
  <c r="R32" i="4"/>
  <c r="S32" i="4" s="1"/>
  <c r="R33" i="4"/>
  <c r="S33" i="4" s="1"/>
  <c r="R34" i="4"/>
  <c r="S34" i="4" s="1"/>
  <c r="R36" i="4"/>
  <c r="S36" i="4" s="1"/>
  <c r="R37" i="4"/>
  <c r="R38" i="4"/>
  <c r="S38" i="4" s="1"/>
  <c r="R39" i="4"/>
  <c r="S39" i="4" s="1"/>
  <c r="R40" i="4"/>
  <c r="S40" i="4" s="1"/>
  <c r="R41" i="4"/>
  <c r="S41" i="4" s="1"/>
  <c r="R42" i="4"/>
  <c r="S42" i="4" s="1"/>
  <c r="R43" i="4"/>
  <c r="S43" i="4" s="1"/>
  <c r="R44" i="4"/>
  <c r="S44" i="4" s="1"/>
  <c r="R45" i="4"/>
  <c r="S45" i="4" s="1"/>
  <c r="R46" i="4"/>
  <c r="S46" i="4" s="1"/>
  <c r="R47" i="4"/>
  <c r="S47" i="4" s="1"/>
  <c r="R48" i="4"/>
  <c r="S48" i="4" s="1"/>
  <c r="R50" i="4"/>
  <c r="S50" i="4" s="1"/>
  <c r="R52" i="4"/>
  <c r="S52" i="4" s="1"/>
  <c r="R53" i="4"/>
  <c r="S53" i="4" s="1"/>
  <c r="R54" i="4"/>
  <c r="S54" i="4" s="1"/>
  <c r="R55" i="4"/>
  <c r="S55" i="4" s="1"/>
  <c r="R56" i="4"/>
  <c r="S56" i="4" s="1"/>
  <c r="R57" i="4"/>
  <c r="S57" i="4" s="1"/>
  <c r="R58" i="4"/>
  <c r="S58" i="4" s="1"/>
  <c r="R59" i="4"/>
  <c r="S59" i="4" s="1"/>
  <c r="R60" i="4"/>
  <c r="S60" i="4" s="1"/>
  <c r="R61" i="4"/>
  <c r="S61" i="4" s="1"/>
  <c r="R62" i="4"/>
  <c r="S62" i="4" s="1"/>
  <c r="R63" i="4"/>
  <c r="S63" i="4" s="1"/>
  <c r="R64" i="4"/>
  <c r="S64" i="4" s="1"/>
  <c r="R65" i="4"/>
  <c r="R66" i="4"/>
  <c r="S66" i="4" s="1"/>
  <c r="R67" i="4"/>
  <c r="S67" i="4" s="1"/>
  <c r="R68" i="4"/>
  <c r="S68" i="4" s="1"/>
  <c r="R69" i="4"/>
  <c r="S69" i="4" s="1"/>
  <c r="R70" i="4"/>
  <c r="S70" i="4" s="1"/>
  <c r="R71" i="4"/>
  <c r="S71" i="4" s="1"/>
  <c r="R72" i="4"/>
  <c r="S72" i="4" s="1"/>
  <c r="R73" i="4"/>
  <c r="R74" i="4"/>
  <c r="S74" i="4" s="1"/>
  <c r="R76" i="4"/>
  <c r="S76" i="4" s="1"/>
  <c r="R77" i="4"/>
  <c r="S77" i="4" s="1"/>
  <c r="R78" i="4"/>
  <c r="S78" i="4" s="1"/>
  <c r="R79" i="4"/>
  <c r="S79" i="4" s="1"/>
  <c r="R80" i="4"/>
  <c r="S80" i="4" s="1"/>
  <c r="R81" i="4"/>
  <c r="S81" i="4" s="1"/>
  <c r="R82" i="4"/>
  <c r="S82" i="4" s="1"/>
  <c r="R83" i="4"/>
  <c r="S83" i="4" s="1"/>
  <c r="R84" i="4"/>
  <c r="S84" i="4" s="1"/>
  <c r="R86" i="4"/>
  <c r="S86" i="4" s="1"/>
  <c r="R87" i="4"/>
  <c r="S87" i="4" s="1"/>
  <c r="R88" i="4"/>
  <c r="S88" i="4" s="1"/>
  <c r="R89" i="4"/>
  <c r="S89" i="4" s="1"/>
  <c r="R90" i="4"/>
  <c r="S90" i="4" s="1"/>
  <c r="R91" i="4"/>
  <c r="R92" i="4"/>
  <c r="R93" i="4"/>
  <c r="S93" i="4" s="1"/>
  <c r="R94" i="4"/>
  <c r="S94" i="4" s="1"/>
  <c r="R96" i="4"/>
  <c r="S96" i="4" s="1"/>
  <c r="R97" i="4"/>
  <c r="S97" i="4" s="1"/>
  <c r="R99" i="4"/>
  <c r="S99" i="4" s="1"/>
  <c r="R100" i="4"/>
  <c r="R101" i="4"/>
  <c r="S101" i="4" s="1"/>
  <c r="R103" i="4"/>
  <c r="S103" i="4" s="1"/>
  <c r="R104" i="4"/>
  <c r="R105" i="4"/>
  <c r="R107" i="4"/>
  <c r="S107" i="4" s="1"/>
  <c r="R108" i="4"/>
  <c r="S108" i="4" s="1"/>
  <c r="R109" i="4"/>
  <c r="S109" i="4" s="1"/>
  <c r="R110" i="4"/>
  <c r="S110" i="4" s="1"/>
  <c r="R111" i="4"/>
  <c r="R112" i="4"/>
  <c r="S112" i="4" s="1"/>
  <c r="R113" i="4"/>
  <c r="S113" i="4" s="1"/>
  <c r="R114" i="4"/>
  <c r="S114" i="4" s="1"/>
  <c r="R115" i="4"/>
  <c r="S115" i="4" s="1"/>
  <c r="R116" i="4"/>
  <c r="S116" i="4" s="1"/>
  <c r="R117" i="4"/>
  <c r="S117" i="4" s="1"/>
  <c r="R118" i="4"/>
  <c r="R119" i="4"/>
  <c r="S119" i="4" s="1"/>
  <c r="R120" i="4"/>
  <c r="S120" i="4" s="1"/>
  <c r="R121" i="4"/>
  <c r="S121" i="4" s="1"/>
  <c r="R122" i="4"/>
  <c r="R123" i="4"/>
  <c r="S123" i="4" s="1"/>
  <c r="R124" i="4"/>
  <c r="S124" i="4" s="1"/>
  <c r="R125" i="4"/>
  <c r="S125" i="4" s="1"/>
  <c r="R126" i="4"/>
  <c r="S126" i="4" s="1"/>
  <c r="R127" i="4"/>
  <c r="S127" i="4" s="1"/>
  <c r="R128" i="4"/>
  <c r="R129" i="4"/>
  <c r="S129" i="4" s="1"/>
  <c r="R130" i="4"/>
  <c r="S130" i="4" s="1"/>
  <c r="R131" i="4"/>
  <c r="S131" i="4" s="1"/>
  <c r="R133" i="4"/>
  <c r="R134" i="4"/>
  <c r="S134" i="4" s="1"/>
  <c r="R135" i="4"/>
  <c r="R136" i="4"/>
  <c r="S136" i="4" s="1"/>
  <c r="R138" i="4"/>
  <c r="R139" i="4"/>
  <c r="R140" i="4"/>
  <c r="S140" i="4" s="1"/>
  <c r="R141" i="4"/>
  <c r="R142" i="4"/>
  <c r="S142" i="4" s="1"/>
  <c r="R143" i="4"/>
  <c r="S143" i="4" s="1"/>
  <c r="R144" i="4"/>
  <c r="S144" i="4" s="1"/>
  <c r="R145" i="4"/>
  <c r="S145" i="4" s="1"/>
  <c r="R146" i="4"/>
  <c r="S146" i="4" s="1"/>
  <c r="R147" i="4"/>
  <c r="S147" i="4" s="1"/>
  <c r="R148" i="4"/>
  <c r="S148" i="4" s="1"/>
  <c r="R149" i="4"/>
  <c r="S149" i="4" s="1"/>
  <c r="R150" i="4"/>
  <c r="S150" i="4" s="1"/>
  <c r="R151" i="4"/>
  <c r="S151" i="4" s="1"/>
  <c r="R152" i="4"/>
  <c r="S152" i="4" s="1"/>
  <c r="R153" i="4"/>
  <c r="R154" i="4"/>
  <c r="S154" i="4" s="1"/>
  <c r="R155" i="4"/>
  <c r="S155" i="4" s="1"/>
  <c r="R156" i="4"/>
  <c r="S156" i="4" s="1"/>
  <c r="R157" i="4"/>
  <c r="S157" i="4" s="1"/>
  <c r="R158" i="4"/>
  <c r="S158" i="4" s="1"/>
  <c r="R159" i="4"/>
  <c r="S159" i="4" s="1"/>
  <c r="R160" i="4"/>
  <c r="R161" i="4"/>
  <c r="S161" i="4" s="1"/>
  <c r="R162" i="4"/>
  <c r="S162" i="4" s="1"/>
  <c r="R163" i="4"/>
  <c r="S163" i="4" s="1"/>
  <c r="R164" i="4"/>
  <c r="S164" i="4" s="1"/>
  <c r="S165" i="4"/>
  <c r="R166" i="4"/>
  <c r="S166" i="4" s="1"/>
  <c r="R168" i="4"/>
  <c r="R169" i="4"/>
  <c r="S169" i="4" s="1"/>
  <c r="R170" i="4"/>
  <c r="S170" i="4" s="1"/>
  <c r="R171" i="4"/>
  <c r="S171" i="4" s="1"/>
  <c r="R172" i="4"/>
  <c r="S172" i="4" s="1"/>
  <c r="R173" i="4"/>
  <c r="R174" i="4"/>
  <c r="S174" i="4" s="1"/>
  <c r="R175" i="4"/>
  <c r="R176" i="4"/>
  <c r="S176" i="4" s="1"/>
  <c r="R177" i="4"/>
  <c r="S177" i="4" s="1"/>
  <c r="R178" i="4"/>
  <c r="S178" i="4" s="1"/>
  <c r="R179" i="4"/>
  <c r="R180" i="4"/>
  <c r="S180" i="4" s="1"/>
  <c r="R181" i="4"/>
  <c r="S181" i="4" s="1"/>
  <c r="R182" i="4"/>
  <c r="S182" i="4" s="1"/>
  <c r="R183" i="4"/>
  <c r="S183" i="4" s="1"/>
  <c r="R184" i="4"/>
  <c r="R185" i="4"/>
  <c r="S185" i="4" s="1"/>
  <c r="R186" i="4"/>
  <c r="S186" i="4" s="1"/>
  <c r="R187" i="4"/>
  <c r="R188" i="4"/>
  <c r="R189" i="4"/>
  <c r="S189" i="4" s="1"/>
  <c r="R190" i="4"/>
  <c r="R192" i="4"/>
  <c r="S192" i="4" s="1"/>
  <c r="R194" i="4"/>
  <c r="S194" i="4" s="1"/>
  <c r="R195" i="4"/>
  <c r="S195" i="4" s="1"/>
  <c r="R196" i="4"/>
  <c r="S196" i="4" s="1"/>
  <c r="R197" i="4"/>
  <c r="S197" i="4" s="1"/>
  <c r="R198" i="4"/>
  <c r="S198" i="4" s="1"/>
  <c r="R199" i="4"/>
  <c r="S199" i="4" s="1"/>
  <c r="R200" i="4"/>
  <c r="R201" i="4"/>
  <c r="S201" i="4" s="1"/>
  <c r="R202" i="4"/>
  <c r="S202" i="4" s="1"/>
  <c r="R203" i="4"/>
  <c r="S203" i="4" s="1"/>
  <c r="R204" i="4"/>
  <c r="S204" i="4" s="1"/>
  <c r="R205" i="4"/>
  <c r="R206" i="4"/>
  <c r="S206" i="4" s="1"/>
  <c r="R207" i="4"/>
  <c r="R208" i="4"/>
  <c r="S208" i="4" s="1"/>
  <c r="R209" i="4"/>
  <c r="S209" i="4" s="1"/>
  <c r="R210" i="4"/>
  <c r="S210" i="4" s="1"/>
  <c r="R211" i="4"/>
  <c r="S211" i="4" s="1"/>
  <c r="R212" i="4"/>
  <c r="R213" i="4"/>
  <c r="S213" i="4" s="1"/>
  <c r="R214" i="4"/>
  <c r="S214" i="4" s="1"/>
  <c r="R215" i="4"/>
  <c r="R217" i="4"/>
  <c r="S217" i="4" s="1"/>
  <c r="R218" i="4"/>
  <c r="S218" i="4" s="1"/>
  <c r="R219" i="4"/>
  <c r="S219" i="4" s="1"/>
  <c r="R220" i="4"/>
  <c r="S220" i="4" s="1"/>
  <c r="R221" i="4"/>
  <c r="S221" i="4" s="1"/>
  <c r="R222" i="4"/>
  <c r="S222" i="4" s="1"/>
  <c r="R223" i="4"/>
  <c r="R224" i="4"/>
  <c r="S224" i="4" s="1"/>
  <c r="R225" i="4"/>
  <c r="S225" i="4" s="1"/>
  <c r="R226" i="4"/>
  <c r="S226" i="4" s="1"/>
  <c r="R227" i="4"/>
  <c r="S227" i="4" s="1"/>
  <c r="R228" i="4"/>
  <c r="S228" i="4" s="1"/>
  <c r="R229" i="4"/>
  <c r="R230" i="4"/>
  <c r="S230" i="4" s="1"/>
  <c r="R231" i="4"/>
  <c r="S231" i="4" s="1"/>
  <c r="R232" i="4"/>
  <c r="S232" i="4" s="1"/>
  <c r="R233" i="4"/>
  <c r="S233" i="4" s="1"/>
  <c r="R234" i="4"/>
  <c r="R235" i="4"/>
  <c r="S235" i="4" s="1"/>
  <c r="R236" i="4"/>
  <c r="S236" i="4" s="1"/>
  <c r="R237" i="4"/>
  <c r="R238" i="4"/>
  <c r="R239" i="4"/>
  <c r="R240" i="4"/>
  <c r="S240" i="4" s="1"/>
  <c r="R241" i="4"/>
  <c r="S241" i="4" s="1"/>
  <c r="R242" i="4"/>
  <c r="S242" i="4" s="1"/>
  <c r="R243" i="4"/>
  <c r="S243" i="4" s="1"/>
  <c r="R244" i="4"/>
  <c r="S244" i="4" s="1"/>
  <c r="R245" i="4"/>
  <c r="S245" i="4" s="1"/>
  <c r="R246" i="4"/>
  <c r="S246" i="4" s="1"/>
  <c r="R247" i="4"/>
  <c r="S247" i="4" s="1"/>
  <c r="R248" i="4"/>
  <c r="S248" i="4" s="1"/>
  <c r="R249" i="4"/>
  <c r="S249" i="4" s="1"/>
  <c r="R250" i="4"/>
  <c r="S250" i="4" s="1"/>
  <c r="R251" i="4"/>
  <c r="S251" i="4" s="1"/>
  <c r="R252" i="4"/>
  <c r="S252" i="4" s="1"/>
  <c r="R253" i="4"/>
  <c r="S253" i="4" s="1"/>
  <c r="R254" i="4"/>
  <c r="R255" i="4"/>
  <c r="S255" i="4" s="1"/>
  <c r="R256" i="4"/>
  <c r="R257" i="4"/>
  <c r="S257" i="4" s="1"/>
  <c r="R258" i="4"/>
  <c r="S258" i="4" s="1"/>
  <c r="R259" i="4"/>
  <c r="S259" i="4" s="1"/>
  <c r="R260" i="4"/>
  <c r="S260" i="4" s="1"/>
  <c r="R261" i="4"/>
  <c r="S261" i="4" s="1"/>
  <c r="R262" i="4"/>
  <c r="S262" i="4" s="1"/>
  <c r="R263" i="4"/>
  <c r="R264" i="4"/>
  <c r="S264" i="4" s="1"/>
  <c r="R265" i="4"/>
  <c r="S265" i="4" s="1"/>
  <c r="R266" i="4"/>
  <c r="S266" i="4" s="1"/>
  <c r="R267" i="4"/>
  <c r="S267" i="4" s="1"/>
  <c r="R268" i="4"/>
  <c r="R269" i="4"/>
  <c r="S269" i="4" s="1"/>
  <c r="R270" i="4"/>
  <c r="S270" i="4" s="1"/>
  <c r="R271" i="4"/>
  <c r="S271" i="4" s="1"/>
  <c r="R272" i="4"/>
  <c r="S272" i="4" s="1"/>
  <c r="R274" i="4"/>
  <c r="S274" i="4" s="1"/>
  <c r="R275" i="4"/>
  <c r="S275" i="4" s="1"/>
  <c r="R276" i="4"/>
  <c r="R277" i="4"/>
  <c r="S277" i="4" s="1"/>
  <c r="R278" i="4"/>
  <c r="S278" i="4" s="1"/>
  <c r="R280" i="4"/>
  <c r="R281" i="4"/>
  <c r="S281" i="4" s="1"/>
  <c r="R282" i="4"/>
  <c r="S282" i="4" s="1"/>
  <c r="R283" i="4"/>
  <c r="S283" i="4" s="1"/>
  <c r="R284" i="4"/>
  <c r="S284" i="4" s="1"/>
  <c r="R285" i="4"/>
  <c r="R286" i="4"/>
  <c r="S286" i="4" s="1"/>
  <c r="R287" i="4"/>
  <c r="S287" i="4" s="1"/>
  <c r="R288" i="4"/>
  <c r="S288" i="4" s="1"/>
  <c r="R289" i="4"/>
  <c r="S289" i="4" s="1"/>
  <c r="R290" i="4"/>
  <c r="S290" i="4" s="1"/>
  <c r="R291" i="4"/>
  <c r="S291" i="4" s="1"/>
  <c r="R292" i="4"/>
  <c r="S292" i="4" s="1"/>
  <c r="R293" i="4"/>
  <c r="S293" i="4" s="1"/>
  <c r="R295" i="4"/>
  <c r="S295" i="4" s="1"/>
  <c r="R296" i="4"/>
  <c r="R297" i="4"/>
  <c r="S297" i="4" s="1"/>
  <c r="R298" i="4"/>
  <c r="R299" i="4"/>
  <c r="R300" i="4"/>
  <c r="R301" i="4"/>
  <c r="S301" i="4" s="1"/>
  <c r="R302" i="4"/>
  <c r="S302" i="4" s="1"/>
  <c r="R9" i="4"/>
</calcChain>
</file>

<file path=xl/sharedStrings.xml><?xml version="1.0" encoding="utf-8"?>
<sst xmlns="http://schemas.openxmlformats.org/spreadsheetml/2006/main" count="1043" uniqueCount="360">
  <si>
    <t>Aberdeen School District</t>
  </si>
  <si>
    <t>Adna School District</t>
  </si>
  <si>
    <t>Almira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</si>
  <si>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</si>
  <si>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</si>
  <si>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</si>
  <si>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</si>
  <si>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</si>
  <si>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</si>
  <si>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</si>
  <si>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</si>
  <si>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Bethel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</si>
  <si>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</si>
  <si>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</si>
  <si>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</si>
  <si>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</si>
  <si>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</si>
  <si>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</si>
  <si>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 - 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</si>
  <si>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</si>
  <si>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</si>
  <si>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</si>
  <si>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</si>
  <si>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</si>
  <si>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</si>
  <si>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</si>
  <si>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</si>
  <si>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</si>
  <si>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</si>
  <si>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</si>
  <si>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</si>
  <si>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</si>
  <si>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</si>
  <si>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</si>
  <si>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</si>
  <si>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</si>
  <si>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</si>
  <si>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</si>
  <si>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</si>
  <si>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School District-Stevens</t>
  </si>
  <si>
    <t>Columbia School District-Walla Walla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</si>
  <si>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</si>
  <si>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</si>
  <si>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</si>
  <si>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</si>
  <si>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</si>
  <si>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</si>
  <si>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</si>
  <si>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</si>
  <si>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</si>
  <si>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</si>
  <si>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</si>
  <si>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</si>
  <si>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</si>
  <si>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</si>
  <si>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</si>
  <si>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</si>
  <si>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- Spokane</t>
  </si>
  <si>
    <t>East Valley School District - 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</si>
  <si>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</si>
  <si>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</si>
  <si>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</si>
  <si>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</si>
  <si>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</si>
  <si>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</si>
  <si>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</si>
  <si>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</si>
  <si>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</si>
  <si>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</si>
  <si>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Everett School  District</t>
  </si>
  <si>
    <t>Evergreen School District - Clark</t>
  </si>
  <si>
    <t>Evergreen School District - Stevens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</si>
  <si>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</si>
  <si>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</si>
  <si>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</si>
  <si>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</si>
  <si>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</si>
  <si>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</si>
  <si>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</si>
  <si>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</si>
  <si>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</si>
  <si>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</si>
  <si>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</si>
  <si>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</si>
  <si>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</si>
  <si>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</si>
  <si>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Green Dot Public Schools Destiny</t>
  </si>
  <si>
    <t>Green Dot Public Schools Excel</t>
  </si>
  <si>
    <t>Green Dot Public Schools Rainier Valley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</si>
  <si>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</si>
  <si>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</si>
  <si>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</si>
  <si>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</si>
  <si>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</si>
  <si>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</si>
  <si>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</si>
  <si>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</si>
  <si>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</si>
  <si>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</si>
  <si>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</si>
  <si>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</si>
  <si>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</si>
  <si>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</si>
  <si>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</si>
  <si>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</si>
  <si>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</si>
  <si>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</si>
  <si>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</si>
  <si>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</si>
  <si>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</si>
  <si>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</si>
  <si>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</si>
  <si>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</si>
  <si>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</si>
  <si>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</si>
  <si>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</si>
  <si>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</si>
  <si>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</si>
  <si>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</si>
  <si>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</si>
  <si>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</si>
  <si>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</si>
  <si>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Island School District</t>
  </si>
  <si>
    <t>Lummi Indian Business Council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</si>
  <si>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</si>
  <si>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</si>
  <si>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</si>
  <si>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</si>
  <si>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</si>
  <si>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</si>
  <si>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</si>
  <si>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</si>
  <si>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</si>
  <si>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</si>
  <si>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</si>
  <si>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</si>
  <si>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</si>
  <si>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</si>
  <si>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</si>
  <si>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Public Schools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</si>
  <si>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</si>
  <si>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</si>
  <si>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</si>
  <si>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</si>
  <si>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</si>
  <si>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</si>
  <si>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</si>
  <si>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</si>
  <si>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</si>
  <si>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</si>
  <si>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</si>
  <si>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</si>
  <si>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</si>
  <si>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</si>
  <si>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</si>
  <si>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</si>
  <si>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</si>
  <si>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</si>
  <si>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</si>
  <si>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</si>
  <si>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School District</t>
  </si>
  <si>
    <t>Northport School District</t>
  </si>
  <si>
    <t>Northshore School District</t>
  </si>
  <si>
    <t>Oak Harbor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</si>
  <si>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</si>
  <si>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</si>
  <si>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</si>
  <si>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</si>
  <si>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</si>
  <si>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</si>
  <si>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</si>
  <si>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</si>
  <si>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</si>
  <si>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</si>
  <si>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</si>
  <si>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</si>
  <si>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</si>
  <si>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</si>
  <si>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</si>
  <si>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</si>
  <si>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</si>
  <si>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Paschal Sherman Indian School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</si>
  <si>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</si>
  <si>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</si>
  <si>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</si>
  <si>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</si>
  <si>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</si>
  <si>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</si>
  <si>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</si>
  <si>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</si>
  <si>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</si>
  <si>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</si>
  <si>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PRIDE Prep Schools</t>
  </si>
  <si>
    <t>Prosser School District</t>
  </si>
  <si>
    <t>Pullman School District</t>
  </si>
  <si>
    <t>Puyallup School District</t>
  </si>
  <si>
    <t>Queets Clearwater School District</t>
  </si>
  <si>
    <t>Quilcene School District</t>
  </si>
  <si>
    <t>Quileute Tribal School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</si>
  <si>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</si>
  <si>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</si>
  <si>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</si>
  <si>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</si>
  <si>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</si>
  <si>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</si>
  <si>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</si>
  <si>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</si>
  <si>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</si>
  <si>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</si>
  <si>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</si>
  <si>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</si>
  <si>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</si>
  <si>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Rosalia School District</t>
  </si>
  <si>
    <t>Royal School District</t>
  </si>
  <si>
    <t>San Juan Island School District</t>
  </si>
  <si>
    <t>Satsop School District</t>
  </si>
  <si>
    <t>Seattle School District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</si>
  <si>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</si>
  <si>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</si>
  <si>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</si>
  <si>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</si>
  <si>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</si>
  <si>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</si>
  <si>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</si>
  <si>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</si>
  <si>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</si>
  <si>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</si>
  <si>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</si>
  <si>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SOAR Academy Public Charter School</t>
  </si>
  <si>
    <t>South Bend School District</t>
  </si>
  <si>
    <t>South Kitsap School District</t>
  </si>
  <si>
    <t>South Whidbey School District</t>
  </si>
  <si>
    <t>Southside School District</t>
  </si>
  <si>
    <t>Spokane School District</t>
  </si>
  <si>
    <t>Sprague School District</t>
  </si>
  <si>
    <t>Stanwood School District</t>
  </si>
  <si>
    <t>Steilacoom Historical School District</t>
  </si>
  <si>
    <t>Stevenson Carson School District</t>
  </si>
  <si>
    <t>Sultan School District</t>
  </si>
  <si>
    <t>Summit Public Schools - Atlas</t>
  </si>
  <si>
    <t>Summit Public Schools - Olympus</t>
  </si>
  <si>
    <t>Summit Public Schools - Sierra</t>
  </si>
  <si>
    <t>Summit Valley School District</t>
  </si>
  <si>
    <t>Sumner-Bonney Lake  School District</t>
  </si>
  <si>
    <t>Sunnyside School District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</si>
  <si>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</si>
  <si>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</si>
  <si>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</si>
  <si>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</si>
  <si>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</si>
  <si>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</si>
  <si>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</si>
  <si>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</si>
  <si>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</si>
  <si>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</si>
  <si>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</si>
  <si>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</si>
  <si>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</si>
  <si>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</si>
  <si>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</si>
  <si>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</si>
  <si>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</si>
  <si>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</si>
  <si>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 HE LUT Indian School Agency</t>
  </si>
  <si>
    <t>WA St Ctr for Childhood Deafness &amp; Hearing Loss (frm WaStSch4Deaf)</t>
  </si>
  <si>
    <t>Wahkiakum School District</t>
  </si>
  <si>
    <t>Wahluke School District</t>
  </si>
  <si>
    <t>Waitsburg School District</t>
  </si>
  <si>
    <t>Walla Walla School District</t>
  </si>
  <si>
    <t>Wapato School District</t>
  </si>
  <si>
    <t>Warden School District</t>
  </si>
  <si>
    <t>Washington State School for the Blind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</si>
  <si>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</si>
  <si>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</si>
  <si>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</si>
  <si>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</si>
  <si>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</si>
  <si>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District-Spokane</t>
  </si>
  <si>
    <t>West Valley School District-Yakima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</si>
  <si>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</si>
  <si>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</si>
  <si>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</si>
  <si>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</si>
  <si>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</si>
  <si>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Willow Public School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</si>
  <si>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</si>
  <si>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</si>
  <si>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</si>
  <si>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</si>
  <si>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</si>
  <si>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</si>
  <si>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</si>
  <si>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</si>
  <si>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Average of Sponsor Id</t>
  </si>
  <si>
    <t xml:space="preserve">Comparison Pd Elem </t>
  </si>
  <si>
    <t>CEP</t>
  </si>
  <si>
    <t>Provision 2</t>
  </si>
  <si>
    <t>Prov. 2</t>
  </si>
  <si>
    <t xml:space="preserve">need to confirm </t>
  </si>
  <si>
    <t>changed and verified in WINS</t>
  </si>
  <si>
    <t>verified in WINS</t>
  </si>
  <si>
    <t>vfd</t>
  </si>
  <si>
    <t>Prov 2</t>
  </si>
  <si>
    <t xml:space="preserve">not on BK program </t>
  </si>
  <si>
    <t>Prov2</t>
  </si>
  <si>
    <t>Only site is Elem and they are CEP</t>
  </si>
  <si>
    <t>no elem. grades</t>
  </si>
  <si>
    <t>grades 6 7 and 9 only</t>
  </si>
  <si>
    <t>some sites are CEP</t>
  </si>
  <si>
    <t xml:space="preserve">NO BK Program </t>
  </si>
  <si>
    <t xml:space="preserve">CEP and only has elem. </t>
  </si>
  <si>
    <t>school district picks up all paid lunches priced meals</t>
  </si>
  <si>
    <t>no hs kids</t>
  </si>
  <si>
    <t xml:space="preserve">no breakfast program </t>
  </si>
  <si>
    <t xml:space="preserve">Prov 2 at elem. </t>
  </si>
  <si>
    <t>Elem only CEP</t>
  </si>
  <si>
    <t>9-12 only CEP</t>
  </si>
  <si>
    <t xml:space="preserve">Elem only CEP </t>
  </si>
  <si>
    <t>Some sites are CEP</t>
  </si>
  <si>
    <t>No HS</t>
  </si>
  <si>
    <t xml:space="preserve">Not showing under claimng options </t>
  </si>
  <si>
    <t>Elem only on  CEP</t>
  </si>
  <si>
    <t>Claiming options show Prov II claims shows CEP</t>
  </si>
  <si>
    <t>last year</t>
  </si>
  <si>
    <t>diff</t>
  </si>
  <si>
    <t>k-6 only</t>
  </si>
  <si>
    <t>6 7 8 only</t>
  </si>
  <si>
    <t xml:space="preserve">some sites are CEP but not all </t>
  </si>
  <si>
    <t>CEP elem only</t>
  </si>
  <si>
    <t xml:space="preserve">CEP elem only </t>
  </si>
  <si>
    <t>School district picks up all paid lunch prices</t>
  </si>
  <si>
    <t>some schools CEP</t>
  </si>
  <si>
    <t>elem only CEP</t>
  </si>
  <si>
    <t>does not charge paid kids</t>
  </si>
  <si>
    <t xml:space="preserve">sent email to verify prices is zero  </t>
  </si>
  <si>
    <t>average price</t>
  </si>
  <si>
    <t xml:space="preserve">Sponsor Name </t>
  </si>
  <si>
    <t xml:space="preserve">Elementary </t>
  </si>
  <si>
    <t xml:space="preserve">High School </t>
  </si>
  <si>
    <t xml:space="preserve">No Cost </t>
  </si>
  <si>
    <t xml:space="preserve">Adult </t>
  </si>
  <si>
    <t xml:space="preserve"> Elementary </t>
  </si>
  <si>
    <t xml:space="preserve">SD picks up all paid lunch and bk costs </t>
  </si>
  <si>
    <t>Office of the Superintendent of Public Instruction</t>
  </si>
  <si>
    <t>Child Nutrition Services</t>
  </si>
  <si>
    <t>School Meals Price Report for 2018 - 2019</t>
  </si>
  <si>
    <t>BREAKFAST</t>
  </si>
  <si>
    <t>LUNCH</t>
  </si>
  <si>
    <t>Paid Price</t>
  </si>
  <si>
    <t>MS/Jr. High</t>
  </si>
  <si>
    <t>All grades free</t>
  </si>
  <si>
    <t>Reduced Price</t>
  </si>
  <si>
    <t>K-3: Free</t>
  </si>
  <si>
    <t xml:space="preserve">Sponsor ID </t>
  </si>
  <si>
    <t>Column1</t>
  </si>
  <si>
    <t>Column2</t>
  </si>
  <si>
    <t>Column3</t>
  </si>
  <si>
    <t>MS/ Jr. High</t>
  </si>
  <si>
    <t>High School</t>
  </si>
  <si>
    <t>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</si>
</sst>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4" borderId="0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2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0" fontId="3" fillId="0" borderId="4" xfId="0" applyFont="1" applyFill="1" applyBorder="1"/>
    <xf numFmtId="164" fontId="3" fillId="0" borderId="2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164" fontId="2" fillId="5" borderId="6" xfId="0" applyNumberFormat="1" applyFont="1" applyFill="1" applyBorder="1" applyAlignment="1">
      <alignment horizontal="center" wrapText="1"/>
    </xf>
    <xf numFmtId="164" fontId="2" fillId="5" borderId="7" xfId="0" applyNumberFormat="1" applyFont="1" applyFill="1" applyBorder="1" applyAlignment="1">
      <alignment horizontal="center" wrapText="1"/>
    </xf>
    <xf numFmtId="0" fontId="1" fillId="0" borderId="8" xfId="0" applyFont="1" applyFill="1" applyBorder="1"/>
    <xf numFmtId="0" fontId="1" fillId="0" borderId="9" xfId="0" applyFont="1" applyFill="1" applyBorder="1"/>
    <xf numFmtId="164" fontId="1" fillId="3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3" fillId="4" borderId="9" xfId="0" applyFont="1" applyFill="1" applyBorder="1"/>
    <xf numFmtId="164" fontId="1" fillId="3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0" fontId="1" fillId="5" borderId="6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&quot;$&quot;#,##0.00"/>
      <fill>
        <patternFill patternType="solid">
          <fgColor indexed="64"/>
          <bgColor theme="0" tint="-0.3499862666707357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%20Nutrition/Jeff%20Booth/2018%20CN%20Booklet/School%20Meals%20Price%20Report%202017-2018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828 Report data"/>
      <sheetName val="Schools on Report from 2016 "/>
    </sheetNames>
    <sheetDataSet>
      <sheetData sheetId="0">
        <row r="8">
          <cell r="A8">
            <v>159885</v>
          </cell>
          <cell r="B8" t="str">
            <v>Aberdeen School District</v>
          </cell>
          <cell r="C8" t="str">
            <v>CEP</v>
          </cell>
          <cell r="D8" t="str">
            <v>CEP</v>
          </cell>
          <cell r="E8" t="str">
            <v>CEP</v>
          </cell>
          <cell r="F8" t="str">
            <v>No Cost</v>
          </cell>
          <cell r="G8">
            <v>2.75</v>
          </cell>
          <cell r="H8"/>
          <cell r="I8" t="str">
            <v>CEP</v>
          </cell>
          <cell r="J8" t="str">
            <v>CEP</v>
          </cell>
          <cell r="K8" t="str">
            <v>CEP</v>
          </cell>
          <cell r="L8">
            <v>0</v>
          </cell>
          <cell r="M8">
            <v>4</v>
          </cell>
        </row>
        <row r="9">
          <cell r="A9">
            <v>159323</v>
          </cell>
          <cell r="B9" t="str">
            <v>Adna School District</v>
          </cell>
          <cell r="C9">
            <v>1.45</v>
          </cell>
          <cell r="D9">
            <v>1.6</v>
          </cell>
          <cell r="E9">
            <v>1.6</v>
          </cell>
          <cell r="F9" t="str">
            <v>No Cost</v>
          </cell>
          <cell r="G9">
            <v>1.85</v>
          </cell>
          <cell r="H9"/>
          <cell r="I9">
            <v>2.5</v>
          </cell>
          <cell r="J9">
            <v>3.1</v>
          </cell>
          <cell r="K9">
            <v>3.1</v>
          </cell>
          <cell r="L9">
            <v>0.4</v>
          </cell>
          <cell r="M9">
            <v>3.6</v>
          </cell>
        </row>
        <row r="10">
          <cell r="A10">
            <v>159890</v>
          </cell>
          <cell r="B10" t="str">
            <v>Almira School District</v>
          </cell>
          <cell r="C10">
            <v>1</v>
          </cell>
          <cell r="D10">
            <v>1</v>
          </cell>
          <cell r="E10">
            <v>0</v>
          </cell>
          <cell r="F10" t="str">
            <v>No Cost</v>
          </cell>
          <cell r="G10">
            <v>1.5</v>
          </cell>
          <cell r="H10"/>
          <cell r="I10">
            <v>2</v>
          </cell>
          <cell r="J10">
            <v>2.4500000000000002</v>
          </cell>
          <cell r="K10">
            <v>0</v>
          </cell>
          <cell r="L10">
            <v>0.4</v>
          </cell>
          <cell r="M10">
            <v>5</v>
          </cell>
        </row>
        <row r="11">
          <cell r="A11">
            <v>159979</v>
          </cell>
          <cell r="B11" t="str">
            <v>Anacortes School District</v>
          </cell>
          <cell r="C11">
            <v>1.5</v>
          </cell>
          <cell r="D11">
            <v>1.75</v>
          </cell>
          <cell r="E11">
            <v>1.75</v>
          </cell>
          <cell r="F11" t="str">
            <v>No Cost</v>
          </cell>
          <cell r="G11">
            <v>2.5</v>
          </cell>
          <cell r="H11"/>
          <cell r="I11">
            <v>2.75</v>
          </cell>
          <cell r="J11">
            <v>3</v>
          </cell>
          <cell r="K11">
            <v>3</v>
          </cell>
          <cell r="L11">
            <v>0.4</v>
          </cell>
          <cell r="M11">
            <v>4.5</v>
          </cell>
        </row>
        <row r="12">
          <cell r="A12">
            <v>159297</v>
          </cell>
          <cell r="B12" t="str">
            <v>Arlington School District</v>
          </cell>
          <cell r="C12">
            <v>1.75</v>
          </cell>
          <cell r="D12">
            <v>1.75</v>
          </cell>
          <cell r="E12">
            <v>1.75</v>
          </cell>
          <cell r="F12" t="str">
            <v>No Cost</v>
          </cell>
          <cell r="G12">
            <v>1.9</v>
          </cell>
          <cell r="H12"/>
          <cell r="I12">
            <v>3</v>
          </cell>
          <cell r="J12">
            <v>3.25</v>
          </cell>
          <cell r="K12">
            <v>3.25</v>
          </cell>
          <cell r="L12">
            <v>0.4</v>
          </cell>
          <cell r="M12">
            <v>4.25</v>
          </cell>
        </row>
        <row r="13">
          <cell r="A13">
            <v>159585</v>
          </cell>
          <cell r="B13" t="str">
            <v>Asotin-Anatone School District</v>
          </cell>
          <cell r="C13">
            <v>1.6</v>
          </cell>
          <cell r="D13">
            <v>1.6</v>
          </cell>
          <cell r="E13">
            <v>1.6</v>
          </cell>
          <cell r="F13" t="str">
            <v>No Cost</v>
          </cell>
          <cell r="G13">
            <v>2.15</v>
          </cell>
          <cell r="H13"/>
          <cell r="I13">
            <v>2.65</v>
          </cell>
          <cell r="J13">
            <v>2.85</v>
          </cell>
          <cell r="K13">
            <v>2.95</v>
          </cell>
          <cell r="L13">
            <v>0.4</v>
          </cell>
          <cell r="M13">
            <v>3.95</v>
          </cell>
        </row>
        <row r="14">
          <cell r="A14">
            <v>159935</v>
          </cell>
          <cell r="B14" t="str">
            <v>Auburn School District</v>
          </cell>
          <cell r="C14">
            <v>1.5</v>
          </cell>
          <cell r="D14">
            <v>1.5</v>
          </cell>
          <cell r="E14">
            <v>1.5</v>
          </cell>
          <cell r="F14" t="str">
            <v>No Cost</v>
          </cell>
          <cell r="G14">
            <v>2.5</v>
          </cell>
          <cell r="H14"/>
          <cell r="I14">
            <v>2.75</v>
          </cell>
          <cell r="J14">
            <v>3</v>
          </cell>
          <cell r="K14">
            <v>3</v>
          </cell>
          <cell r="L14">
            <v>0.4</v>
          </cell>
          <cell r="M14">
            <v>3.75</v>
          </cell>
        </row>
        <row r="15">
          <cell r="A15">
            <v>159310</v>
          </cell>
          <cell r="B15" t="str">
            <v>Bainbridge Island School District</v>
          </cell>
          <cell r="C15">
            <v>0</v>
          </cell>
          <cell r="D15">
            <v>2</v>
          </cell>
          <cell r="E15">
            <v>2</v>
          </cell>
          <cell r="F15" t="str">
            <v>No Cost</v>
          </cell>
          <cell r="G15">
            <v>2.5</v>
          </cell>
          <cell r="H15"/>
          <cell r="I15">
            <v>3.25</v>
          </cell>
          <cell r="J15">
            <v>3.5</v>
          </cell>
          <cell r="K15">
            <v>3.75</v>
          </cell>
          <cell r="L15">
            <v>0.4</v>
          </cell>
          <cell r="M15">
            <v>4.25</v>
          </cell>
        </row>
        <row r="16">
          <cell r="A16">
            <v>159962</v>
          </cell>
          <cell r="B16" t="str">
            <v>Battle Ground School District</v>
          </cell>
          <cell r="C16">
            <v>1.7</v>
          </cell>
          <cell r="D16">
            <v>1.85</v>
          </cell>
          <cell r="E16">
            <v>2.1</v>
          </cell>
          <cell r="F16" t="str">
            <v>No Cost</v>
          </cell>
          <cell r="G16">
            <v>2.4</v>
          </cell>
          <cell r="H16"/>
          <cell r="I16">
            <v>2.6</v>
          </cell>
          <cell r="J16">
            <v>2.85</v>
          </cell>
          <cell r="K16">
            <v>3.25</v>
          </cell>
          <cell r="L16">
            <v>0.4</v>
          </cell>
          <cell r="M16">
            <v>3.75</v>
          </cell>
        </row>
        <row r="17">
          <cell r="A17">
            <v>159932</v>
          </cell>
          <cell r="B17" t="str">
            <v>Bellevue School District</v>
          </cell>
          <cell r="C17">
            <v>2.25</v>
          </cell>
          <cell r="D17">
            <v>2.5</v>
          </cell>
          <cell r="E17">
            <v>2.75</v>
          </cell>
          <cell r="F17" t="str">
            <v>No Cost</v>
          </cell>
          <cell r="G17">
            <v>3.25</v>
          </cell>
          <cell r="H17"/>
          <cell r="I17">
            <v>3.25</v>
          </cell>
          <cell r="J17">
            <v>3.5</v>
          </cell>
          <cell r="K17">
            <v>3.75</v>
          </cell>
          <cell r="L17">
            <v>0.4</v>
          </cell>
          <cell r="M17">
            <v>4.25</v>
          </cell>
        </row>
        <row r="18">
          <cell r="A18">
            <v>159942</v>
          </cell>
          <cell r="B18" t="str">
            <v>Bellingham School District</v>
          </cell>
          <cell r="C18">
            <v>1.5</v>
          </cell>
          <cell r="D18">
            <v>1.75</v>
          </cell>
          <cell r="E18">
            <v>1.75</v>
          </cell>
          <cell r="F18" t="str">
            <v>No Cost</v>
          </cell>
          <cell r="G18">
            <v>2.25</v>
          </cell>
          <cell r="H18"/>
          <cell r="I18">
            <v>2.75</v>
          </cell>
          <cell r="J18">
            <v>3</v>
          </cell>
          <cell r="K18">
            <v>3</v>
          </cell>
          <cell r="L18">
            <v>0.4</v>
          </cell>
          <cell r="M18">
            <v>4</v>
          </cell>
        </row>
        <row r="19">
          <cell r="A19">
            <v>159847</v>
          </cell>
          <cell r="B19" t="str">
            <v>Benton/Franklin Juvenile Justice Center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/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159241</v>
          </cell>
          <cell r="B20" t="str">
            <v>Bethel School District</v>
          </cell>
          <cell r="C20">
            <v>1.75</v>
          </cell>
          <cell r="D20">
            <v>1.9</v>
          </cell>
          <cell r="E20">
            <v>1.9</v>
          </cell>
          <cell r="F20" t="str">
            <v>No Cost</v>
          </cell>
          <cell r="G20">
            <v>2.75</v>
          </cell>
          <cell r="H20"/>
          <cell r="I20">
            <v>2.75</v>
          </cell>
          <cell r="J20">
            <v>3.25</v>
          </cell>
          <cell r="K20">
            <v>3.25</v>
          </cell>
          <cell r="L20">
            <v>0.4</v>
          </cell>
          <cell r="M20">
            <v>4</v>
          </cell>
        </row>
        <row r="21">
          <cell r="A21">
            <v>159529</v>
          </cell>
          <cell r="B21" t="str">
            <v>Blaine School District</v>
          </cell>
          <cell r="C21">
            <v>1.5</v>
          </cell>
          <cell r="D21">
            <v>1.5</v>
          </cell>
          <cell r="E21">
            <v>1.5</v>
          </cell>
          <cell r="F21" t="str">
            <v>No Cost</v>
          </cell>
          <cell r="G21">
            <v>2.5</v>
          </cell>
          <cell r="H21"/>
          <cell r="I21">
            <v>2.75</v>
          </cell>
          <cell r="J21">
            <v>3</v>
          </cell>
          <cell r="K21">
            <v>3</v>
          </cell>
          <cell r="L21">
            <v>0.4</v>
          </cell>
          <cell r="M21">
            <v>3.5</v>
          </cell>
        </row>
        <row r="22">
          <cell r="A22">
            <v>160001</v>
          </cell>
          <cell r="B22" t="str">
            <v>Boistfort School District</v>
          </cell>
          <cell r="C22">
            <v>1.7</v>
          </cell>
          <cell r="D22">
            <v>1.7</v>
          </cell>
          <cell r="E22">
            <v>0</v>
          </cell>
          <cell r="F22" t="str">
            <v>No Cost</v>
          </cell>
          <cell r="G22">
            <v>1.7</v>
          </cell>
          <cell r="H22"/>
          <cell r="I22">
            <v>2.5</v>
          </cell>
          <cell r="J22">
            <v>2.75</v>
          </cell>
          <cell r="K22">
            <v>0</v>
          </cell>
          <cell r="L22">
            <v>0.4</v>
          </cell>
          <cell r="M22">
            <v>3.75</v>
          </cell>
        </row>
        <row r="23">
          <cell r="A23">
            <v>159944</v>
          </cell>
          <cell r="B23" t="str">
            <v>Bremerton School District</v>
          </cell>
          <cell r="C23">
            <v>2.75</v>
          </cell>
          <cell r="D23">
            <v>2.75</v>
          </cell>
          <cell r="E23">
            <v>2.75</v>
          </cell>
          <cell r="F23" t="str">
            <v>No Cost</v>
          </cell>
          <cell r="G23">
            <v>2.75</v>
          </cell>
          <cell r="H23"/>
          <cell r="I23">
            <v>3</v>
          </cell>
          <cell r="J23">
            <v>3.25</v>
          </cell>
          <cell r="K23">
            <v>3.25</v>
          </cell>
          <cell r="L23">
            <v>0.4</v>
          </cell>
          <cell r="M23">
            <v>4.25</v>
          </cell>
        </row>
        <row r="24">
          <cell r="A24">
            <v>159434</v>
          </cell>
          <cell r="B24" t="str">
            <v>Brewster School District</v>
          </cell>
          <cell r="C24" t="str">
            <v>Provision 2</v>
          </cell>
          <cell r="D24" t="str">
            <v>Provision 2</v>
          </cell>
          <cell r="E24" t="str">
            <v>Provision 2</v>
          </cell>
          <cell r="F24" t="str">
            <v>No Cost</v>
          </cell>
          <cell r="G24">
            <v>2.5</v>
          </cell>
          <cell r="H24"/>
          <cell r="I24" t="str">
            <v>Provision 2</v>
          </cell>
          <cell r="J24" t="str">
            <v>Provision 2</v>
          </cell>
          <cell r="K24" t="str">
            <v>Provision 2</v>
          </cell>
          <cell r="L24">
            <v>0</v>
          </cell>
          <cell r="M24">
            <v>3</v>
          </cell>
        </row>
        <row r="25">
          <cell r="A25">
            <v>159342</v>
          </cell>
          <cell r="B25" t="str">
            <v>Bridgeport School District</v>
          </cell>
          <cell r="C25" t="str">
            <v>Provision 2</v>
          </cell>
          <cell r="D25" t="str">
            <v>Provision 2</v>
          </cell>
          <cell r="E25" t="str">
            <v>Provision 2</v>
          </cell>
          <cell r="F25" t="str">
            <v>No Cost</v>
          </cell>
          <cell r="G25">
            <v>2</v>
          </cell>
          <cell r="H25"/>
          <cell r="I25" t="str">
            <v>Provision 2</v>
          </cell>
          <cell r="J25" t="str">
            <v>Provision 2</v>
          </cell>
          <cell r="K25" t="str">
            <v>Provision 2</v>
          </cell>
          <cell r="L25">
            <v>0</v>
          </cell>
          <cell r="M25">
            <v>3.5</v>
          </cell>
        </row>
        <row r="26">
          <cell r="A26">
            <v>160000</v>
          </cell>
          <cell r="B26" t="str">
            <v>Brinnon School District</v>
          </cell>
          <cell r="C26">
            <v>0.75</v>
          </cell>
          <cell r="D26">
            <v>0.75</v>
          </cell>
          <cell r="E26">
            <v>0</v>
          </cell>
          <cell r="F26" t="str">
            <v>No Cost</v>
          </cell>
          <cell r="G26">
            <v>2.25</v>
          </cell>
          <cell r="H26"/>
          <cell r="I26">
            <v>1.25</v>
          </cell>
          <cell r="J26">
            <v>1.25</v>
          </cell>
          <cell r="K26">
            <v>0</v>
          </cell>
          <cell r="L26">
            <v>0.4</v>
          </cell>
          <cell r="M26">
            <v>3.5</v>
          </cell>
        </row>
        <row r="27">
          <cell r="A27">
            <v>159210</v>
          </cell>
          <cell r="B27" t="str">
            <v>Burlington - Edison School District</v>
          </cell>
          <cell r="C27">
            <v>1.5</v>
          </cell>
          <cell r="D27">
            <v>1.75</v>
          </cell>
          <cell r="E27">
            <v>1.75</v>
          </cell>
          <cell r="F27" t="str">
            <v>No Cost</v>
          </cell>
          <cell r="G27">
            <v>3.25</v>
          </cell>
          <cell r="H27"/>
          <cell r="I27">
            <v>2.75</v>
          </cell>
          <cell r="J27">
            <v>2.75</v>
          </cell>
          <cell r="K27">
            <v>3</v>
          </cell>
          <cell r="L27">
            <v>0.4</v>
          </cell>
          <cell r="M27">
            <v>4.25</v>
          </cell>
        </row>
        <row r="28">
          <cell r="A28">
            <v>159946</v>
          </cell>
          <cell r="B28" t="str">
            <v>Camas School District</v>
          </cell>
          <cell r="C28">
            <v>1.75</v>
          </cell>
          <cell r="D28">
            <v>1.85</v>
          </cell>
          <cell r="E28">
            <v>2.0499999999999998</v>
          </cell>
          <cell r="F28" t="str">
            <v>No Cost</v>
          </cell>
          <cell r="G28">
            <v>2.5</v>
          </cell>
          <cell r="H28"/>
          <cell r="I28">
            <v>2.7</v>
          </cell>
          <cell r="J28">
            <v>2.95</v>
          </cell>
          <cell r="K28">
            <v>3.2</v>
          </cell>
          <cell r="L28">
            <v>0.4</v>
          </cell>
          <cell r="M28">
            <v>3.75</v>
          </cell>
        </row>
        <row r="29">
          <cell r="A29">
            <v>159333</v>
          </cell>
          <cell r="B29" t="str">
            <v>Cape Flattery School District</v>
          </cell>
          <cell r="C29">
            <v>1</v>
          </cell>
          <cell r="D29">
            <v>1.25</v>
          </cell>
          <cell r="E29">
            <v>1.25</v>
          </cell>
          <cell r="F29" t="str">
            <v>No Cost</v>
          </cell>
          <cell r="G29">
            <v>1.75</v>
          </cell>
          <cell r="H29"/>
          <cell r="I29">
            <v>2.4</v>
          </cell>
          <cell r="J29">
            <v>2.6</v>
          </cell>
          <cell r="K29">
            <v>2.6</v>
          </cell>
          <cell r="L29">
            <v>0.4</v>
          </cell>
          <cell r="M29">
            <v>3.25</v>
          </cell>
        </row>
        <row r="30">
          <cell r="A30">
            <v>159559</v>
          </cell>
          <cell r="B30" t="str">
            <v>Carbonado School District</v>
          </cell>
          <cell r="C30">
            <v>1.25</v>
          </cell>
          <cell r="D30">
            <v>1.25</v>
          </cell>
          <cell r="E30">
            <v>0</v>
          </cell>
          <cell r="F30" t="str">
            <v>No Cost</v>
          </cell>
          <cell r="G30">
            <v>0</v>
          </cell>
          <cell r="H30"/>
          <cell r="I30">
            <v>2.8</v>
          </cell>
          <cell r="J30">
            <v>2.8</v>
          </cell>
          <cell r="K30">
            <v>0</v>
          </cell>
          <cell r="L30">
            <v>0.4</v>
          </cell>
          <cell r="M30">
            <v>4.2</v>
          </cell>
        </row>
        <row r="31">
          <cell r="A31">
            <v>160027</v>
          </cell>
          <cell r="B31" t="str">
            <v>Cascade School District</v>
          </cell>
          <cell r="C31">
            <v>1.5</v>
          </cell>
          <cell r="D31">
            <v>1.5</v>
          </cell>
          <cell r="E31">
            <v>1.5</v>
          </cell>
          <cell r="F31" t="str">
            <v>No Cost</v>
          </cell>
          <cell r="G31">
            <v>2</v>
          </cell>
          <cell r="H31"/>
          <cell r="I31">
            <v>2.25</v>
          </cell>
          <cell r="J31">
            <v>2.5</v>
          </cell>
          <cell r="K31">
            <v>2.5</v>
          </cell>
          <cell r="L31">
            <v>0.4</v>
          </cell>
          <cell r="M31">
            <v>3.25</v>
          </cell>
        </row>
        <row r="32">
          <cell r="A32">
            <v>159592</v>
          </cell>
          <cell r="B32" t="str">
            <v>Cashmere School District</v>
          </cell>
          <cell r="C32">
            <v>1.5</v>
          </cell>
          <cell r="D32">
            <v>1.5</v>
          </cell>
          <cell r="E32">
            <v>0</v>
          </cell>
          <cell r="F32" t="str">
            <v>No Cost</v>
          </cell>
          <cell r="G32">
            <v>2.5</v>
          </cell>
          <cell r="H32"/>
          <cell r="I32">
            <v>2</v>
          </cell>
          <cell r="J32">
            <v>2.25</v>
          </cell>
          <cell r="K32">
            <v>2.25</v>
          </cell>
          <cell r="L32">
            <v>0.4</v>
          </cell>
          <cell r="M32">
            <v>3.5</v>
          </cell>
        </row>
        <row r="33">
          <cell r="A33">
            <v>159469</v>
          </cell>
          <cell r="B33" t="str">
            <v>Castle Rock School District</v>
          </cell>
          <cell r="C33">
            <v>1.5</v>
          </cell>
          <cell r="D33">
            <v>1.5</v>
          </cell>
          <cell r="E33">
            <v>1.5</v>
          </cell>
          <cell r="F33" t="str">
            <v>No Cost</v>
          </cell>
          <cell r="G33">
            <v>2</v>
          </cell>
          <cell r="H33"/>
          <cell r="I33">
            <v>2.7</v>
          </cell>
          <cell r="J33">
            <v>2.9</v>
          </cell>
          <cell r="K33">
            <v>3</v>
          </cell>
          <cell r="L33">
            <v>0.4</v>
          </cell>
          <cell r="M33">
            <v>3.75</v>
          </cell>
        </row>
        <row r="34">
          <cell r="A34">
            <v>159522</v>
          </cell>
          <cell r="B34" t="str">
            <v>Centerville School District</v>
          </cell>
          <cell r="C34">
            <v>2</v>
          </cell>
          <cell r="D34">
            <v>2</v>
          </cell>
          <cell r="E34">
            <v>0</v>
          </cell>
          <cell r="F34" t="str">
            <v>No Cost</v>
          </cell>
          <cell r="G34">
            <v>2.5</v>
          </cell>
          <cell r="H34"/>
          <cell r="I34">
            <v>2.6</v>
          </cell>
          <cell r="J34">
            <v>2.6</v>
          </cell>
          <cell r="K34">
            <v>0</v>
          </cell>
          <cell r="L34">
            <v>0.4</v>
          </cell>
          <cell r="M34">
            <v>3.1</v>
          </cell>
        </row>
        <row r="35">
          <cell r="A35">
            <v>159952</v>
          </cell>
          <cell r="B35" t="str">
            <v>Central Kitsap School District</v>
          </cell>
          <cell r="C35">
            <v>1.75</v>
          </cell>
          <cell r="D35">
            <v>2</v>
          </cell>
          <cell r="E35">
            <v>2</v>
          </cell>
          <cell r="F35" t="str">
            <v>No Cost</v>
          </cell>
          <cell r="G35">
            <v>2.5</v>
          </cell>
          <cell r="H35"/>
          <cell r="I35">
            <v>2.75</v>
          </cell>
          <cell r="J35">
            <v>3</v>
          </cell>
          <cell r="K35">
            <v>3</v>
          </cell>
          <cell r="L35">
            <v>0.4</v>
          </cell>
          <cell r="M35">
            <v>3.5</v>
          </cell>
        </row>
        <row r="36">
          <cell r="A36">
            <v>159956</v>
          </cell>
          <cell r="B36" t="str">
            <v>Central Valley School District</v>
          </cell>
          <cell r="C36">
            <v>1.95</v>
          </cell>
          <cell r="D36">
            <v>1.95</v>
          </cell>
          <cell r="E36">
            <v>1.95</v>
          </cell>
          <cell r="F36" t="str">
            <v>No Cost</v>
          </cell>
          <cell r="G36">
            <v>2.2000000000000002</v>
          </cell>
          <cell r="H36"/>
          <cell r="I36">
            <v>2.6</v>
          </cell>
          <cell r="J36">
            <v>3.1</v>
          </cell>
          <cell r="K36">
            <v>3.1</v>
          </cell>
          <cell r="L36">
            <v>0.4</v>
          </cell>
          <cell r="M36">
            <v>4.0999999999999996</v>
          </cell>
        </row>
        <row r="37">
          <cell r="A37">
            <v>160060</v>
          </cell>
          <cell r="B37" t="str">
            <v>Centralia School District</v>
          </cell>
          <cell r="C37" t="str">
            <v>CEP</v>
          </cell>
          <cell r="D37">
            <v>2.7</v>
          </cell>
          <cell r="E37">
            <v>1.6</v>
          </cell>
          <cell r="F37" t="str">
            <v>No Cost</v>
          </cell>
          <cell r="G37">
            <v>2.25</v>
          </cell>
          <cell r="H37"/>
          <cell r="I37" t="str">
            <v>CEP</v>
          </cell>
          <cell r="J37">
            <v>2.7</v>
          </cell>
          <cell r="K37">
            <v>2.8</v>
          </cell>
          <cell r="L37">
            <v>0.4</v>
          </cell>
          <cell r="M37">
            <v>3.75</v>
          </cell>
        </row>
        <row r="38">
          <cell r="A38">
            <v>159250</v>
          </cell>
          <cell r="B38" t="str">
            <v>Chehalis School District</v>
          </cell>
          <cell r="C38">
            <v>1.75</v>
          </cell>
          <cell r="D38">
            <v>1.8</v>
          </cell>
          <cell r="E38">
            <v>1.85</v>
          </cell>
          <cell r="F38" t="str">
            <v>No Cost</v>
          </cell>
          <cell r="G38">
            <v>2.25</v>
          </cell>
          <cell r="H38"/>
          <cell r="I38">
            <v>2.75</v>
          </cell>
          <cell r="J38">
            <v>2.9</v>
          </cell>
          <cell r="K38">
            <v>3</v>
          </cell>
          <cell r="L38">
            <v>0.4</v>
          </cell>
          <cell r="M38">
            <v>3.35</v>
          </cell>
        </row>
        <row r="39">
          <cell r="A39">
            <v>159848</v>
          </cell>
          <cell r="B39" t="str">
            <v xml:space="preserve">Chelan County Juvenile Justice Center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159243</v>
          </cell>
          <cell r="B40" t="str">
            <v>Cheney School District</v>
          </cell>
          <cell r="C40">
            <v>1.6</v>
          </cell>
          <cell r="D40">
            <v>1.7</v>
          </cell>
          <cell r="E40">
            <v>1.7</v>
          </cell>
          <cell r="F40" t="str">
            <v>No Cost</v>
          </cell>
          <cell r="G40">
            <v>2.15</v>
          </cell>
          <cell r="H40"/>
          <cell r="I40">
            <v>2.6</v>
          </cell>
          <cell r="J40">
            <v>3.1</v>
          </cell>
          <cell r="K40">
            <v>3.1</v>
          </cell>
          <cell r="L40">
            <v>0.4</v>
          </cell>
          <cell r="M40">
            <v>4</v>
          </cell>
        </row>
        <row r="41">
          <cell r="A41">
            <v>159382</v>
          </cell>
          <cell r="B41" t="str">
            <v>Chewelah School District</v>
          </cell>
          <cell r="C41">
            <v>1.5</v>
          </cell>
          <cell r="D41">
            <v>1.5</v>
          </cell>
          <cell r="E41">
            <v>1.5</v>
          </cell>
          <cell r="F41" t="str">
            <v>No Cost</v>
          </cell>
          <cell r="G41">
            <v>3.5</v>
          </cell>
          <cell r="H41"/>
          <cell r="I41">
            <v>2.5</v>
          </cell>
          <cell r="J41">
            <v>2.6</v>
          </cell>
          <cell r="K41">
            <v>2.6</v>
          </cell>
          <cell r="L41">
            <v>0.4</v>
          </cell>
          <cell r="M41">
            <v>4.5</v>
          </cell>
        </row>
        <row r="42">
          <cell r="A42">
            <v>159694</v>
          </cell>
          <cell r="B42" t="str">
            <v>Chief Leschi School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 t="str">
            <v>CEP</v>
          </cell>
          <cell r="J42" t="str">
            <v>CEP</v>
          </cell>
          <cell r="K42" t="str">
            <v>CEP</v>
          </cell>
          <cell r="L42">
            <v>0</v>
          </cell>
          <cell r="M42">
            <v>3.75</v>
          </cell>
        </row>
        <row r="43">
          <cell r="A43">
            <v>159507</v>
          </cell>
          <cell r="B43" t="str">
            <v>Child Treatment Center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/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159347</v>
          </cell>
          <cell r="B44" t="str">
            <v>Chimacum School District</v>
          </cell>
          <cell r="C44">
            <v>1.5</v>
          </cell>
          <cell r="D44">
            <v>1.75</v>
          </cell>
          <cell r="E44">
            <v>1.75</v>
          </cell>
          <cell r="F44" t="str">
            <v>No Cost</v>
          </cell>
          <cell r="G44">
            <v>3.25</v>
          </cell>
          <cell r="H44"/>
          <cell r="I44">
            <v>2.75</v>
          </cell>
          <cell r="J44">
            <v>3</v>
          </cell>
          <cell r="K44">
            <v>3</v>
          </cell>
          <cell r="L44">
            <v>0.4</v>
          </cell>
          <cell r="M44">
            <v>3.25</v>
          </cell>
        </row>
        <row r="45">
          <cell r="A45">
            <v>159151</v>
          </cell>
          <cell r="B45" t="str">
            <v>Christ the King School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/>
          <cell r="I45">
            <v>3.25</v>
          </cell>
          <cell r="J45">
            <v>3.25</v>
          </cell>
          <cell r="K45">
            <v>0</v>
          </cell>
          <cell r="L45">
            <v>0.4</v>
          </cell>
          <cell r="M45">
            <v>4.5</v>
          </cell>
        </row>
        <row r="46">
          <cell r="A46">
            <v>159849</v>
          </cell>
          <cell r="B46" t="str">
            <v>Clallam County Juvenile Services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/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159197</v>
          </cell>
          <cell r="B47" t="str">
            <v>Clarkston School District</v>
          </cell>
          <cell r="C47">
            <v>1.5</v>
          </cell>
          <cell r="D47">
            <v>1.5</v>
          </cell>
          <cell r="E47">
            <v>1.75</v>
          </cell>
          <cell r="F47" t="str">
            <v>No Cost</v>
          </cell>
          <cell r="G47">
            <v>2</v>
          </cell>
          <cell r="H47"/>
          <cell r="I47">
            <v>2.5</v>
          </cell>
          <cell r="J47">
            <v>2.65</v>
          </cell>
          <cell r="K47">
            <v>2.85</v>
          </cell>
          <cell r="L47">
            <v>0.4</v>
          </cell>
          <cell r="M47">
            <v>4</v>
          </cell>
        </row>
        <row r="48">
          <cell r="A48">
            <v>159501</v>
          </cell>
          <cell r="B48" t="str">
            <v>Cle Elum-Roslyn School District</v>
          </cell>
          <cell r="C48">
            <v>2.15</v>
          </cell>
          <cell r="D48">
            <v>2.15</v>
          </cell>
          <cell r="E48">
            <v>2.15</v>
          </cell>
          <cell r="F48" t="str">
            <v>No Cost</v>
          </cell>
          <cell r="G48">
            <v>3</v>
          </cell>
          <cell r="H48"/>
          <cell r="I48">
            <v>2.7</v>
          </cell>
          <cell r="J48">
            <v>3.2</v>
          </cell>
          <cell r="K48">
            <v>3.2</v>
          </cell>
          <cell r="L48">
            <v>0.4</v>
          </cell>
          <cell r="M48">
            <v>4.25</v>
          </cell>
        </row>
        <row r="49">
          <cell r="A49">
            <v>160031</v>
          </cell>
          <cell r="B49" t="str">
            <v>Clover Park School District</v>
          </cell>
          <cell r="C49">
            <v>1.65</v>
          </cell>
          <cell r="D49">
            <v>1.8</v>
          </cell>
          <cell r="E49">
            <v>1.8</v>
          </cell>
          <cell r="F49" t="str">
            <v>No Cost</v>
          </cell>
          <cell r="G49">
            <v>2.4500000000000002</v>
          </cell>
          <cell r="H49"/>
          <cell r="I49">
            <v>2.75</v>
          </cell>
          <cell r="J49">
            <v>3</v>
          </cell>
          <cell r="K49">
            <v>3</v>
          </cell>
          <cell r="L49">
            <v>0.4</v>
          </cell>
          <cell r="M49">
            <v>3.95</v>
          </cell>
        </row>
        <row r="50">
          <cell r="A50">
            <v>159402</v>
          </cell>
          <cell r="B50" t="str">
            <v>Colfax School District</v>
          </cell>
          <cell r="C50">
            <v>1.75</v>
          </cell>
          <cell r="D50">
            <v>2</v>
          </cell>
          <cell r="E50">
            <v>2</v>
          </cell>
          <cell r="F50" t="str">
            <v>No Cost</v>
          </cell>
          <cell r="G50">
            <v>2.75</v>
          </cell>
          <cell r="H50"/>
          <cell r="I50">
            <v>2.4500000000000002</v>
          </cell>
          <cell r="J50">
            <v>2.95</v>
          </cell>
          <cell r="K50">
            <v>2.95</v>
          </cell>
          <cell r="L50">
            <v>0.4</v>
          </cell>
          <cell r="M50">
            <v>4</v>
          </cell>
        </row>
        <row r="51">
          <cell r="A51">
            <v>159502</v>
          </cell>
          <cell r="B51" t="str">
            <v>College Place School District</v>
          </cell>
          <cell r="C51" t="str">
            <v>Prov. 2</v>
          </cell>
          <cell r="D51" t="str">
            <v>Prov. 2</v>
          </cell>
          <cell r="E51" t="str">
            <v>Prov. 2</v>
          </cell>
          <cell r="F51" t="str">
            <v>No Cost</v>
          </cell>
          <cell r="G51">
            <v>2.6</v>
          </cell>
          <cell r="H51"/>
          <cell r="I51" t="str">
            <v>Prov. 2</v>
          </cell>
          <cell r="J51" t="str">
            <v>Prov. 2</v>
          </cell>
          <cell r="K51" t="str">
            <v>Prov. 2</v>
          </cell>
          <cell r="L51">
            <v>0</v>
          </cell>
          <cell r="M51">
            <v>3.6</v>
          </cell>
        </row>
        <row r="52">
          <cell r="A52">
            <v>159464</v>
          </cell>
          <cell r="B52" t="str">
            <v>Colton School District</v>
          </cell>
          <cell r="C52">
            <v>1.7</v>
          </cell>
          <cell r="D52">
            <v>1.7</v>
          </cell>
          <cell r="E52">
            <v>1.7</v>
          </cell>
          <cell r="F52" t="str">
            <v>No Cost</v>
          </cell>
          <cell r="G52">
            <v>2</v>
          </cell>
          <cell r="H52"/>
          <cell r="I52">
            <v>2.6</v>
          </cell>
          <cell r="J52">
            <v>2.6</v>
          </cell>
          <cell r="K52">
            <v>2.85</v>
          </cell>
          <cell r="L52">
            <v>0.4</v>
          </cell>
          <cell r="M52">
            <v>4</v>
          </cell>
        </row>
        <row r="53">
          <cell r="A53">
            <v>159425</v>
          </cell>
          <cell r="B53" t="str">
            <v>Columbia School District-Stevens</v>
          </cell>
          <cell r="C53">
            <v>1.25</v>
          </cell>
          <cell r="D53">
            <v>1.5</v>
          </cell>
          <cell r="E53">
            <v>1.5</v>
          </cell>
          <cell r="F53" t="str">
            <v>No Cost</v>
          </cell>
          <cell r="G53">
            <v>2</v>
          </cell>
          <cell r="H53"/>
          <cell r="I53">
            <v>2.5</v>
          </cell>
          <cell r="J53">
            <v>2.75</v>
          </cell>
          <cell r="K53">
            <v>2.75</v>
          </cell>
          <cell r="L53">
            <v>0.4</v>
          </cell>
          <cell r="M53">
            <v>3.75</v>
          </cell>
        </row>
        <row r="54">
          <cell r="A54">
            <v>159950</v>
          </cell>
          <cell r="B54" t="str">
            <v>Columbia School District-Walla Walla</v>
          </cell>
          <cell r="C54">
            <v>1.7</v>
          </cell>
          <cell r="D54">
            <v>1.85</v>
          </cell>
          <cell r="E54">
            <v>1.85</v>
          </cell>
          <cell r="F54" t="str">
            <v>No Cost</v>
          </cell>
          <cell r="G54">
            <v>2.5</v>
          </cell>
          <cell r="H54"/>
          <cell r="I54">
            <v>2.75</v>
          </cell>
          <cell r="J54">
            <v>3</v>
          </cell>
          <cell r="K54">
            <v>3</v>
          </cell>
          <cell r="L54">
            <v>0.4</v>
          </cell>
          <cell r="M54">
            <v>3.75</v>
          </cell>
        </row>
        <row r="55">
          <cell r="A55">
            <v>159414</v>
          </cell>
          <cell r="B55" t="str">
            <v>Colville School District</v>
          </cell>
          <cell r="C55">
            <v>1.5</v>
          </cell>
          <cell r="D55">
            <v>2</v>
          </cell>
          <cell r="E55">
            <v>2.35</v>
          </cell>
          <cell r="F55" t="str">
            <v>No Cost</v>
          </cell>
          <cell r="G55">
            <v>2.75</v>
          </cell>
          <cell r="H55"/>
          <cell r="I55">
            <v>2.75</v>
          </cell>
          <cell r="J55">
            <v>3</v>
          </cell>
          <cell r="K55">
            <v>3.25</v>
          </cell>
          <cell r="L55">
            <v>0.4</v>
          </cell>
          <cell r="M55">
            <v>4</v>
          </cell>
        </row>
        <row r="56">
          <cell r="A56">
            <v>159422</v>
          </cell>
          <cell r="B56" t="str">
            <v>Concrete School District</v>
          </cell>
          <cell r="C56">
            <v>1.5</v>
          </cell>
          <cell r="D56">
            <v>1.5</v>
          </cell>
          <cell r="E56">
            <v>1.5</v>
          </cell>
          <cell r="F56" t="str">
            <v>No Cost</v>
          </cell>
          <cell r="G56">
            <v>2.25</v>
          </cell>
          <cell r="H56"/>
          <cell r="I56">
            <v>2.7</v>
          </cell>
          <cell r="J56">
            <v>2.9</v>
          </cell>
          <cell r="K56">
            <v>2.9</v>
          </cell>
          <cell r="L56">
            <v>0.4</v>
          </cell>
          <cell r="M56">
            <v>3.6</v>
          </cell>
        </row>
        <row r="57">
          <cell r="A57">
            <v>159428</v>
          </cell>
          <cell r="B57" t="str">
            <v>Conway School District</v>
          </cell>
          <cell r="C57">
            <v>1.65</v>
          </cell>
          <cell r="D57">
            <v>1.65</v>
          </cell>
          <cell r="E57">
            <v>0</v>
          </cell>
          <cell r="F57" t="str">
            <v>No Cost</v>
          </cell>
          <cell r="G57">
            <v>2.0499999999999998</v>
          </cell>
          <cell r="H57"/>
          <cell r="I57">
            <v>2.85</v>
          </cell>
          <cell r="J57">
            <v>3.1</v>
          </cell>
          <cell r="K57">
            <v>0</v>
          </cell>
          <cell r="L57">
            <v>0.4</v>
          </cell>
          <cell r="M57">
            <v>4.1500000000000004</v>
          </cell>
        </row>
        <row r="58">
          <cell r="A58">
            <v>159999</v>
          </cell>
          <cell r="B58" t="str">
            <v>Cosmopolis School District</v>
          </cell>
          <cell r="C58">
            <v>1.25</v>
          </cell>
          <cell r="D58">
            <v>0</v>
          </cell>
          <cell r="E58">
            <v>0</v>
          </cell>
          <cell r="F58" t="str">
            <v>No Cost</v>
          </cell>
          <cell r="G58">
            <v>2</v>
          </cell>
          <cell r="H58"/>
          <cell r="I58">
            <v>2.7</v>
          </cell>
          <cell r="J58">
            <v>2.7</v>
          </cell>
          <cell r="K58">
            <v>0</v>
          </cell>
          <cell r="L58">
            <v>0.4</v>
          </cell>
          <cell r="M58">
            <v>3.5</v>
          </cell>
        </row>
        <row r="59">
          <cell r="A59">
            <v>159964</v>
          </cell>
          <cell r="B59" t="str">
            <v>Coulee-Hartline School District</v>
          </cell>
          <cell r="C59">
            <v>1</v>
          </cell>
          <cell r="D59">
            <v>0</v>
          </cell>
          <cell r="E59">
            <v>1</v>
          </cell>
          <cell r="F59" t="str">
            <v>No Cost</v>
          </cell>
          <cell r="G59">
            <v>1.5</v>
          </cell>
          <cell r="H59"/>
          <cell r="I59">
            <v>2.25</v>
          </cell>
          <cell r="J59">
            <v>2.25</v>
          </cell>
          <cell r="K59">
            <v>3.25</v>
          </cell>
          <cell r="L59">
            <v>0.4</v>
          </cell>
          <cell r="M59">
            <v>5</v>
          </cell>
        </row>
        <row r="60">
          <cell r="A60">
            <v>159313</v>
          </cell>
          <cell r="B60" t="str">
            <v>Coupeville School District</v>
          </cell>
          <cell r="C60">
            <v>0</v>
          </cell>
          <cell r="D60">
            <v>0</v>
          </cell>
          <cell r="E60">
            <v>0</v>
          </cell>
          <cell r="F60" t="str">
            <v>No Cost</v>
          </cell>
          <cell r="G60">
            <v>0</v>
          </cell>
          <cell r="H60"/>
          <cell r="I60">
            <v>3.2</v>
          </cell>
          <cell r="J60">
            <v>3.45</v>
          </cell>
          <cell r="K60">
            <v>3.45</v>
          </cell>
          <cell r="L60">
            <v>0.4</v>
          </cell>
          <cell r="M60">
            <v>4.0999999999999996</v>
          </cell>
        </row>
        <row r="61">
          <cell r="A61">
            <v>159851</v>
          </cell>
          <cell r="B61" t="str">
            <v xml:space="preserve">Cowlitz County Jail 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/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159459</v>
          </cell>
          <cell r="B62" t="str">
            <v>Crescent School District</v>
          </cell>
          <cell r="C62">
            <v>0</v>
          </cell>
          <cell r="D62">
            <v>0</v>
          </cell>
          <cell r="E62">
            <v>0</v>
          </cell>
          <cell r="F62" t="str">
            <v>No Cost</v>
          </cell>
          <cell r="G62">
            <v>2.15</v>
          </cell>
          <cell r="H62"/>
          <cell r="I62">
            <v>2.7</v>
          </cell>
          <cell r="J62">
            <v>2.95</v>
          </cell>
          <cell r="K62">
            <v>2.95</v>
          </cell>
          <cell r="L62">
            <v>0.4</v>
          </cell>
          <cell r="M62">
            <v>4.3</v>
          </cell>
        </row>
        <row r="63">
          <cell r="A63">
            <v>159899</v>
          </cell>
          <cell r="B63" t="str">
            <v>Creston School District</v>
          </cell>
          <cell r="C63">
            <v>1</v>
          </cell>
          <cell r="D63">
            <v>1</v>
          </cell>
          <cell r="E63">
            <v>1</v>
          </cell>
          <cell r="F63" t="str">
            <v>No Cost</v>
          </cell>
          <cell r="G63">
            <v>2</v>
          </cell>
          <cell r="H63"/>
          <cell r="I63">
            <v>2.1</v>
          </cell>
          <cell r="J63">
            <v>2.35</v>
          </cell>
          <cell r="K63">
            <v>2.35</v>
          </cell>
          <cell r="L63">
            <v>0.4</v>
          </cell>
          <cell r="M63">
            <v>4</v>
          </cell>
        </row>
        <row r="64">
          <cell r="A64">
            <v>159308</v>
          </cell>
          <cell r="B64" t="str">
            <v>Curlew School District</v>
          </cell>
          <cell r="C64">
            <v>1.5</v>
          </cell>
          <cell r="D64">
            <v>1.6</v>
          </cell>
          <cell r="E64">
            <v>1.6</v>
          </cell>
          <cell r="F64" t="str">
            <v>No Cost</v>
          </cell>
          <cell r="G64">
            <v>2.5</v>
          </cell>
          <cell r="H64"/>
          <cell r="I64">
            <v>2.5</v>
          </cell>
          <cell r="J64">
            <v>3</v>
          </cell>
          <cell r="K64">
            <v>3</v>
          </cell>
          <cell r="L64">
            <v>0.4</v>
          </cell>
          <cell r="M64">
            <v>3.75</v>
          </cell>
        </row>
        <row r="65">
          <cell r="A65">
            <v>159353</v>
          </cell>
          <cell r="B65" t="str">
            <v>Cusick School District</v>
          </cell>
          <cell r="C65">
            <v>1</v>
          </cell>
          <cell r="D65">
            <v>2.25</v>
          </cell>
          <cell r="E65">
            <v>2.25</v>
          </cell>
          <cell r="F65" t="str">
            <v>No Cost</v>
          </cell>
          <cell r="G65">
            <v>1.75</v>
          </cell>
          <cell r="H65"/>
          <cell r="I65">
            <v>2.0499999999999998</v>
          </cell>
          <cell r="J65">
            <v>2.25</v>
          </cell>
          <cell r="K65">
            <v>2.25</v>
          </cell>
          <cell r="L65">
            <v>0.4</v>
          </cell>
          <cell r="M65">
            <v>3.85</v>
          </cell>
        </row>
        <row r="66">
          <cell r="A66">
            <v>159311</v>
          </cell>
          <cell r="B66" t="str">
            <v>Darrington School District</v>
          </cell>
          <cell r="C66">
            <v>1.75</v>
          </cell>
          <cell r="D66">
            <v>1.75</v>
          </cell>
          <cell r="E66">
            <v>1.75</v>
          </cell>
          <cell r="F66" t="str">
            <v>No Cost</v>
          </cell>
          <cell r="G66">
            <v>2.25</v>
          </cell>
          <cell r="H66"/>
          <cell r="I66">
            <v>2.75</v>
          </cell>
          <cell r="J66">
            <v>3</v>
          </cell>
          <cell r="K66">
            <v>3</v>
          </cell>
          <cell r="L66">
            <v>0.4</v>
          </cell>
          <cell r="M66">
            <v>4</v>
          </cell>
        </row>
        <row r="67">
          <cell r="A67">
            <v>159920</v>
          </cell>
          <cell r="B67" t="str">
            <v>Davenport School District</v>
          </cell>
          <cell r="C67">
            <v>1.4</v>
          </cell>
          <cell r="D67">
            <v>1.6</v>
          </cell>
          <cell r="E67">
            <v>1.6</v>
          </cell>
          <cell r="F67" t="str">
            <v>No Cost</v>
          </cell>
          <cell r="G67">
            <v>3.5</v>
          </cell>
          <cell r="H67"/>
          <cell r="I67">
            <v>2.2999999999999998</v>
          </cell>
          <cell r="J67">
            <v>2.7</v>
          </cell>
          <cell r="K67">
            <v>2.7</v>
          </cell>
          <cell r="L67">
            <v>0.4</v>
          </cell>
          <cell r="M67">
            <v>4</v>
          </cell>
        </row>
        <row r="68">
          <cell r="A68">
            <v>159456</v>
          </cell>
          <cell r="B68" t="str">
            <v>Dayton School District</v>
          </cell>
          <cell r="C68">
            <v>1.5</v>
          </cell>
          <cell r="D68">
            <v>1.75</v>
          </cell>
          <cell r="E68">
            <v>1.75</v>
          </cell>
          <cell r="F68" t="str">
            <v>No Cost</v>
          </cell>
          <cell r="G68">
            <v>2.5</v>
          </cell>
          <cell r="H68"/>
          <cell r="I68">
            <v>2.25</v>
          </cell>
          <cell r="J68">
            <v>2.6</v>
          </cell>
          <cell r="K68">
            <v>2.6</v>
          </cell>
          <cell r="L68">
            <v>0.4</v>
          </cell>
          <cell r="M68">
            <v>4</v>
          </cell>
        </row>
        <row r="69">
          <cell r="A69">
            <v>159383</v>
          </cell>
          <cell r="B69" t="str">
            <v>Deer Park School District</v>
          </cell>
          <cell r="C69" t="str">
            <v>Provision 2</v>
          </cell>
          <cell r="D69" t="str">
            <v>Provision 2</v>
          </cell>
          <cell r="E69" t="str">
            <v>Provision 2</v>
          </cell>
          <cell r="F69" t="str">
            <v>No Cost</v>
          </cell>
          <cell r="G69">
            <v>2.6</v>
          </cell>
          <cell r="H69"/>
          <cell r="I69">
            <v>2.4500000000000002</v>
          </cell>
          <cell r="J69">
            <v>2.7</v>
          </cell>
          <cell r="K69">
            <v>2.95</v>
          </cell>
          <cell r="L69">
            <v>0.4</v>
          </cell>
          <cell r="M69">
            <v>3.6</v>
          </cell>
        </row>
        <row r="70">
          <cell r="A70">
            <v>159994</v>
          </cell>
          <cell r="B70" t="str">
            <v>Dieringer School District</v>
          </cell>
          <cell r="C70">
            <v>1.75</v>
          </cell>
          <cell r="D70">
            <v>1.75</v>
          </cell>
          <cell r="E70">
            <v>0</v>
          </cell>
          <cell r="F70" t="str">
            <v>No Cost</v>
          </cell>
          <cell r="G70">
            <v>0</v>
          </cell>
          <cell r="H70"/>
          <cell r="I70">
            <v>2.75</v>
          </cell>
          <cell r="J70">
            <v>3</v>
          </cell>
          <cell r="K70">
            <v>0</v>
          </cell>
          <cell r="L70">
            <v>0.4</v>
          </cell>
          <cell r="M70">
            <v>4.25</v>
          </cell>
        </row>
        <row r="71">
          <cell r="A71">
            <v>159867</v>
          </cell>
          <cell r="B71" t="str">
            <v>Dixie School District</v>
          </cell>
          <cell r="C71" t="str">
            <v>CEP</v>
          </cell>
          <cell r="D71" t="str">
            <v>CEP</v>
          </cell>
          <cell r="E71" t="str">
            <v>CEP</v>
          </cell>
          <cell r="F71" t="str">
            <v>No Cost</v>
          </cell>
          <cell r="G71">
            <v>2.15</v>
          </cell>
          <cell r="H71"/>
          <cell r="I71" t="str">
            <v>CEP</v>
          </cell>
          <cell r="J71" t="str">
            <v>CEP</v>
          </cell>
          <cell r="K71" t="str">
            <v>CEP</v>
          </cell>
          <cell r="L71">
            <v>0</v>
          </cell>
          <cell r="M71">
            <v>2.5</v>
          </cell>
        </row>
        <row r="72">
          <cell r="A72">
            <v>159207</v>
          </cell>
          <cell r="B72" t="str">
            <v>DSHS Echo Glen Children's Center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/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4.8499999999999996</v>
          </cell>
        </row>
        <row r="73">
          <cell r="A73">
            <v>159973</v>
          </cell>
          <cell r="B73" t="str">
            <v>DSHS Fircrest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/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159834</v>
          </cell>
          <cell r="B74" t="str">
            <v>DSHS Green Hill School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/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159212</v>
          </cell>
          <cell r="B75" t="str">
            <v>DSHS Naselle Youth Camp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/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159835</v>
          </cell>
          <cell r="B76" t="str">
            <v xml:space="preserve">DSHS/JRA State Community Facilities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/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159332</v>
          </cell>
          <cell r="B77" t="str">
            <v>East Valley School District - Spokane</v>
          </cell>
          <cell r="C77">
            <v>1.5</v>
          </cell>
          <cell r="D77">
            <v>1.5</v>
          </cell>
          <cell r="E77">
            <v>1.5</v>
          </cell>
          <cell r="F77" t="str">
            <v>No Cost</v>
          </cell>
          <cell r="G77">
            <v>0</v>
          </cell>
          <cell r="H77"/>
          <cell r="I77">
            <v>2.6</v>
          </cell>
          <cell r="J77">
            <v>3.1</v>
          </cell>
          <cell r="K77">
            <v>3.1</v>
          </cell>
          <cell r="L77">
            <v>0.4</v>
          </cell>
          <cell r="M77">
            <v>3.75</v>
          </cell>
        </row>
        <row r="78">
          <cell r="A78">
            <v>159901</v>
          </cell>
          <cell r="B78" t="str">
            <v>East Valley School District - Yakima</v>
          </cell>
          <cell r="C78">
            <v>1.6</v>
          </cell>
          <cell r="D78">
            <v>1.65</v>
          </cell>
          <cell r="E78">
            <v>1.65</v>
          </cell>
          <cell r="F78" t="str">
            <v>No Cost</v>
          </cell>
          <cell r="G78">
            <v>2.5</v>
          </cell>
          <cell r="H78"/>
          <cell r="I78">
            <v>2.7</v>
          </cell>
          <cell r="J78">
            <v>2.9</v>
          </cell>
          <cell r="K78">
            <v>2.95</v>
          </cell>
          <cell r="L78">
            <v>0.4</v>
          </cell>
          <cell r="M78">
            <v>3.5</v>
          </cell>
        </row>
        <row r="79">
          <cell r="A79">
            <v>159244</v>
          </cell>
          <cell r="B79" t="str">
            <v>Eastmont School District</v>
          </cell>
          <cell r="C79">
            <v>1.5</v>
          </cell>
          <cell r="D79">
            <v>1.5</v>
          </cell>
          <cell r="E79">
            <v>1.5</v>
          </cell>
          <cell r="F79" t="str">
            <v>No Cost</v>
          </cell>
          <cell r="G79">
            <v>2.25</v>
          </cell>
          <cell r="H79"/>
          <cell r="I79">
            <v>2.25</v>
          </cell>
          <cell r="J79">
            <v>2.5</v>
          </cell>
          <cell r="K79">
            <v>2.5</v>
          </cell>
          <cell r="L79">
            <v>0.4</v>
          </cell>
          <cell r="M79">
            <v>3.75</v>
          </cell>
        </row>
        <row r="80">
          <cell r="A80">
            <v>159394</v>
          </cell>
          <cell r="B80" t="str">
            <v>Easton School District</v>
          </cell>
          <cell r="C80">
            <v>1.5</v>
          </cell>
          <cell r="D80">
            <v>1.5</v>
          </cell>
          <cell r="E80">
            <v>1.5</v>
          </cell>
          <cell r="F80" t="str">
            <v>No Cost</v>
          </cell>
          <cell r="G80">
            <v>2.25</v>
          </cell>
          <cell r="H80"/>
          <cell r="I80">
            <v>2.65</v>
          </cell>
          <cell r="J80">
            <v>2.9</v>
          </cell>
          <cell r="K80">
            <v>2.9</v>
          </cell>
          <cell r="L80">
            <v>0.4</v>
          </cell>
          <cell r="M80">
            <v>3.75</v>
          </cell>
        </row>
        <row r="81">
          <cell r="A81">
            <v>159397</v>
          </cell>
          <cell r="B81" t="str">
            <v>Eatonville School District</v>
          </cell>
          <cell r="C81">
            <v>1.9</v>
          </cell>
          <cell r="D81">
            <v>2.15</v>
          </cell>
          <cell r="E81">
            <v>2.15</v>
          </cell>
          <cell r="F81" t="str">
            <v>No Cost</v>
          </cell>
          <cell r="G81">
            <v>2.4500000000000002</v>
          </cell>
          <cell r="H81"/>
          <cell r="I81">
            <v>2.75</v>
          </cell>
          <cell r="J81">
            <v>3</v>
          </cell>
          <cell r="K81">
            <v>3</v>
          </cell>
          <cell r="L81">
            <v>0.4</v>
          </cell>
          <cell r="M81">
            <v>4.1500000000000004</v>
          </cell>
        </row>
        <row r="82">
          <cell r="A82">
            <v>159949</v>
          </cell>
          <cell r="B82" t="str">
            <v>Edmonds School District</v>
          </cell>
          <cell r="C82">
            <v>1.5</v>
          </cell>
          <cell r="D82">
            <v>1.75</v>
          </cell>
          <cell r="E82">
            <v>1.75</v>
          </cell>
          <cell r="F82" t="str">
            <v>No Cost</v>
          </cell>
          <cell r="G82">
            <v>0</v>
          </cell>
          <cell r="H82"/>
          <cell r="I82">
            <v>2.95</v>
          </cell>
          <cell r="J82">
            <v>3.75</v>
          </cell>
          <cell r="K82">
            <v>3.75</v>
          </cell>
          <cell r="L82">
            <v>0.4</v>
          </cell>
          <cell r="M82">
            <v>5</v>
          </cell>
        </row>
        <row r="83">
          <cell r="A83">
            <v>159948</v>
          </cell>
          <cell r="B83" t="str">
            <v>Ellensburg School District</v>
          </cell>
          <cell r="C83">
            <v>2.25</v>
          </cell>
          <cell r="D83">
            <v>2.5</v>
          </cell>
          <cell r="E83">
            <v>2.5</v>
          </cell>
          <cell r="F83" t="str">
            <v>No Cost</v>
          </cell>
          <cell r="G83">
            <v>3</v>
          </cell>
          <cell r="H83"/>
          <cell r="I83">
            <v>2.75</v>
          </cell>
          <cell r="J83">
            <v>3.25</v>
          </cell>
          <cell r="K83">
            <v>3.25</v>
          </cell>
          <cell r="L83">
            <v>0.4</v>
          </cell>
          <cell r="M83">
            <v>4</v>
          </cell>
        </row>
        <row r="84">
          <cell r="A84">
            <v>159417</v>
          </cell>
          <cell r="B84" t="str">
            <v>Elma School District</v>
          </cell>
          <cell r="C84" t="str">
            <v>CEP</v>
          </cell>
          <cell r="D84" t="str">
            <v>CEP</v>
          </cell>
          <cell r="E84" t="str">
            <v>CEP</v>
          </cell>
          <cell r="F84" t="str">
            <v>No Cost</v>
          </cell>
          <cell r="G84">
            <v>1.25</v>
          </cell>
          <cell r="H84"/>
          <cell r="I84" t="str">
            <v>CEP</v>
          </cell>
          <cell r="J84" t="str">
            <v>CEP</v>
          </cell>
          <cell r="K84" t="str">
            <v>CEP</v>
          </cell>
          <cell r="L84">
            <v>0.4</v>
          </cell>
          <cell r="M84">
            <v>3.75</v>
          </cell>
        </row>
        <row r="85">
          <cell r="A85">
            <v>159384</v>
          </cell>
          <cell r="B85" t="str">
            <v>Endicott School District</v>
          </cell>
          <cell r="C85">
            <v>0</v>
          </cell>
          <cell r="D85">
            <v>0</v>
          </cell>
          <cell r="E85">
            <v>0</v>
          </cell>
          <cell r="F85" t="str">
            <v>No Cost</v>
          </cell>
          <cell r="G85">
            <v>0</v>
          </cell>
          <cell r="H85"/>
          <cell r="I85">
            <v>1.75</v>
          </cell>
          <cell r="J85">
            <v>2.25</v>
          </cell>
          <cell r="K85">
            <v>0</v>
          </cell>
          <cell r="L85">
            <v>0.4</v>
          </cell>
          <cell r="M85">
            <v>3.5</v>
          </cell>
        </row>
        <row r="86">
          <cell r="A86">
            <v>159561</v>
          </cell>
          <cell r="B86" t="str">
            <v>Entiat School District</v>
          </cell>
          <cell r="C86">
            <v>1.25</v>
          </cell>
          <cell r="D86">
            <v>1.25</v>
          </cell>
          <cell r="E86">
            <v>1.25</v>
          </cell>
          <cell r="F86" t="str">
            <v>No Cost</v>
          </cell>
          <cell r="G86">
            <v>2.5</v>
          </cell>
          <cell r="H86"/>
          <cell r="I86">
            <v>2</v>
          </cell>
          <cell r="J86">
            <v>2.25</v>
          </cell>
          <cell r="K86">
            <v>2.25</v>
          </cell>
          <cell r="L86">
            <v>0.4</v>
          </cell>
          <cell r="M86">
            <v>4</v>
          </cell>
        </row>
        <row r="87">
          <cell r="A87">
            <v>159954</v>
          </cell>
          <cell r="B87" t="str">
            <v>Enumclaw School District</v>
          </cell>
          <cell r="C87">
            <v>1.5</v>
          </cell>
          <cell r="D87">
            <v>1.75</v>
          </cell>
          <cell r="E87">
            <v>1.75</v>
          </cell>
          <cell r="F87" t="str">
            <v>No Cost</v>
          </cell>
          <cell r="G87">
            <v>2</v>
          </cell>
          <cell r="H87"/>
          <cell r="I87">
            <v>3</v>
          </cell>
          <cell r="J87">
            <v>3.25</v>
          </cell>
          <cell r="K87">
            <v>3.25</v>
          </cell>
          <cell r="L87">
            <v>0.4</v>
          </cell>
          <cell r="M87">
            <v>4.5</v>
          </cell>
        </row>
        <row r="88">
          <cell r="A88">
            <v>159961</v>
          </cell>
          <cell r="B88" t="str">
            <v>Ephrata School District</v>
          </cell>
          <cell r="C88">
            <v>1.35</v>
          </cell>
          <cell r="D88">
            <v>1.35</v>
          </cell>
          <cell r="E88">
            <v>1.35</v>
          </cell>
          <cell r="F88" t="str">
            <v>No Cost</v>
          </cell>
          <cell r="G88">
            <v>2.35</v>
          </cell>
          <cell r="H88"/>
          <cell r="I88">
            <v>2.65</v>
          </cell>
          <cell r="J88">
            <v>3</v>
          </cell>
          <cell r="K88">
            <v>3.05</v>
          </cell>
          <cell r="L88">
            <v>0.4</v>
          </cell>
          <cell r="M88">
            <v>4.3499999999999996</v>
          </cell>
        </row>
        <row r="89">
          <cell r="A89">
            <v>159873</v>
          </cell>
          <cell r="B89" t="str">
            <v>Everett School District</v>
          </cell>
          <cell r="C89">
            <v>1.25</v>
          </cell>
          <cell r="D89">
            <v>1.5</v>
          </cell>
          <cell r="E89">
            <v>1.5</v>
          </cell>
          <cell r="F89" t="str">
            <v>No Cost</v>
          </cell>
          <cell r="G89">
            <v>2</v>
          </cell>
          <cell r="H89"/>
          <cell r="I89">
            <v>2.75</v>
          </cell>
          <cell r="J89">
            <v>3</v>
          </cell>
          <cell r="K89">
            <v>3</v>
          </cell>
          <cell r="L89">
            <v>0.4</v>
          </cell>
          <cell r="M89">
            <v>4</v>
          </cell>
        </row>
        <row r="90">
          <cell r="A90">
            <v>159907</v>
          </cell>
          <cell r="B90" t="str">
            <v>Evergreen School District - Clark</v>
          </cell>
          <cell r="C90">
            <v>0.95</v>
          </cell>
          <cell r="D90">
            <v>1.1499999999999999</v>
          </cell>
          <cell r="E90">
            <v>1.1499999999999999</v>
          </cell>
          <cell r="F90" t="str">
            <v>No Cost</v>
          </cell>
          <cell r="G90">
            <v>2</v>
          </cell>
          <cell r="H90"/>
          <cell r="I90">
            <v>1.85</v>
          </cell>
          <cell r="J90">
            <v>2.15</v>
          </cell>
          <cell r="K90">
            <v>2.4</v>
          </cell>
          <cell r="L90">
            <v>0.4</v>
          </cell>
          <cell r="M90">
            <v>3.5</v>
          </cell>
        </row>
        <row r="91">
          <cell r="A91">
            <v>159505</v>
          </cell>
          <cell r="B91" t="str">
            <v>Evergreen School District - Stevens</v>
          </cell>
          <cell r="C91">
            <v>1.65</v>
          </cell>
          <cell r="D91">
            <v>0</v>
          </cell>
          <cell r="E91">
            <v>0</v>
          </cell>
          <cell r="F91" t="str">
            <v>No Cost</v>
          </cell>
          <cell r="G91">
            <v>2.5</v>
          </cell>
          <cell r="H91"/>
          <cell r="I91">
            <v>2.5</v>
          </cell>
          <cell r="J91">
            <v>0</v>
          </cell>
          <cell r="K91">
            <v>0</v>
          </cell>
          <cell r="L91">
            <v>0.4</v>
          </cell>
          <cell r="M91">
            <v>4</v>
          </cell>
        </row>
        <row r="92">
          <cell r="A92">
            <v>159543</v>
          </cell>
          <cell r="B92" t="str">
            <v>Excelsior Youth Center</v>
          </cell>
          <cell r="C92"/>
          <cell r="D92"/>
          <cell r="E92"/>
          <cell r="F92"/>
          <cell r="G92"/>
          <cell r="H92"/>
          <cell r="I92">
            <v>0</v>
          </cell>
          <cell r="J92">
            <v>3.25</v>
          </cell>
          <cell r="K92">
            <v>3.25</v>
          </cell>
          <cell r="L92">
            <v>0.4</v>
          </cell>
          <cell r="M92">
            <v>3.25</v>
          </cell>
        </row>
        <row r="93">
          <cell r="A93">
            <v>159922</v>
          </cell>
          <cell r="B93" t="str">
            <v>Federal Way School District</v>
          </cell>
          <cell r="C93">
            <v>1.75</v>
          </cell>
          <cell r="D93">
            <v>1.75</v>
          </cell>
          <cell r="E93">
            <v>1.75</v>
          </cell>
          <cell r="F93" t="str">
            <v>No Cost</v>
          </cell>
          <cell r="G93">
            <v>2.75</v>
          </cell>
          <cell r="H93"/>
          <cell r="I93">
            <v>2.75</v>
          </cell>
          <cell r="J93">
            <v>3</v>
          </cell>
          <cell r="K93">
            <v>3</v>
          </cell>
          <cell r="L93">
            <v>0.4</v>
          </cell>
          <cell r="M93">
            <v>4</v>
          </cell>
        </row>
        <row r="94">
          <cell r="A94">
            <v>159289</v>
          </cell>
          <cell r="B94" t="str">
            <v>Ferndale School District</v>
          </cell>
          <cell r="C94">
            <v>1.5</v>
          </cell>
          <cell r="D94">
            <v>1.75</v>
          </cell>
          <cell r="E94">
            <v>1.75</v>
          </cell>
          <cell r="F94" t="str">
            <v>No Cost</v>
          </cell>
          <cell r="G94">
            <v>3</v>
          </cell>
          <cell r="H94"/>
          <cell r="I94">
            <v>2.75</v>
          </cell>
          <cell r="J94">
            <v>3.25</v>
          </cell>
          <cell r="K94">
            <v>3.25</v>
          </cell>
          <cell r="L94">
            <v>0.4</v>
          </cell>
          <cell r="M94">
            <v>4</v>
          </cell>
        </row>
        <row r="95">
          <cell r="A95">
            <v>159294</v>
          </cell>
          <cell r="B95" t="str">
            <v>Fife School District</v>
          </cell>
          <cell r="C95">
            <v>2</v>
          </cell>
          <cell r="D95">
            <v>2</v>
          </cell>
          <cell r="E95">
            <v>2</v>
          </cell>
          <cell r="F95" t="str">
            <v>No Cost</v>
          </cell>
          <cell r="G95">
            <v>2.5</v>
          </cell>
          <cell r="H95"/>
          <cell r="I95">
            <v>2.75</v>
          </cell>
          <cell r="J95">
            <v>3</v>
          </cell>
          <cell r="K95">
            <v>3</v>
          </cell>
          <cell r="L95">
            <v>0.4</v>
          </cell>
          <cell r="M95">
            <v>3.5</v>
          </cell>
        </row>
        <row r="96">
          <cell r="A96">
            <v>159898</v>
          </cell>
          <cell r="B96" t="str">
            <v>Finley School District</v>
          </cell>
          <cell r="C96">
            <v>1.4</v>
          </cell>
          <cell r="D96">
            <v>1.4</v>
          </cell>
          <cell r="E96">
            <v>1.4</v>
          </cell>
          <cell r="F96" t="str">
            <v>No Cost</v>
          </cell>
          <cell r="G96">
            <v>2.75</v>
          </cell>
          <cell r="H96"/>
          <cell r="I96">
            <v>2.6</v>
          </cell>
          <cell r="J96">
            <v>2.95</v>
          </cell>
          <cell r="K96">
            <v>2.95</v>
          </cell>
          <cell r="L96">
            <v>0.4</v>
          </cell>
          <cell r="M96">
            <v>4</v>
          </cell>
        </row>
        <row r="97">
          <cell r="A97">
            <v>159775</v>
          </cell>
          <cell r="B97" t="str">
            <v>Firm Foundation Christian School</v>
          </cell>
          <cell r="C97"/>
          <cell r="D97"/>
          <cell r="E97"/>
          <cell r="F97"/>
          <cell r="G97"/>
          <cell r="H97"/>
          <cell r="I97">
            <v>3.5</v>
          </cell>
          <cell r="J97">
            <v>3.5</v>
          </cell>
          <cell r="K97">
            <v>3.5</v>
          </cell>
          <cell r="L97">
            <v>0.4</v>
          </cell>
          <cell r="M97">
            <v>4</v>
          </cell>
        </row>
        <row r="98">
          <cell r="A98">
            <v>159976</v>
          </cell>
          <cell r="B98" t="str">
            <v>Franklin Pierce School District</v>
          </cell>
          <cell r="C98">
            <v>1.6</v>
          </cell>
          <cell r="D98" t="str">
            <v>CEP</v>
          </cell>
          <cell r="E98">
            <v>1.75</v>
          </cell>
          <cell r="F98" t="str">
            <v>No Cost</v>
          </cell>
          <cell r="G98">
            <v>2.5</v>
          </cell>
          <cell r="H98"/>
          <cell r="I98">
            <v>2.5</v>
          </cell>
          <cell r="J98" t="str">
            <v>CEP</v>
          </cell>
          <cell r="K98">
            <v>3</v>
          </cell>
          <cell r="L98">
            <v>0.4</v>
          </cell>
          <cell r="M98">
            <v>4</v>
          </cell>
        </row>
        <row r="99">
          <cell r="A99">
            <v>159490</v>
          </cell>
          <cell r="B99" t="str">
            <v>Freeman School District</v>
          </cell>
          <cell r="C99">
            <v>1.6</v>
          </cell>
          <cell r="D99">
            <v>1.7</v>
          </cell>
          <cell r="E99">
            <v>1.7</v>
          </cell>
          <cell r="F99" t="str">
            <v>No Cost</v>
          </cell>
          <cell r="G99">
            <v>2.1</v>
          </cell>
          <cell r="H99"/>
          <cell r="I99">
            <v>2.65</v>
          </cell>
          <cell r="J99">
            <v>2.85</v>
          </cell>
          <cell r="K99">
            <v>3.05</v>
          </cell>
          <cell r="L99">
            <v>0.4</v>
          </cell>
          <cell r="M99">
            <v>4.05</v>
          </cell>
        </row>
        <row r="100">
          <cell r="A100">
            <v>159155</v>
          </cell>
          <cell r="B100" t="str">
            <v xml:space="preserve">Friends of Youth Inc.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/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159546</v>
          </cell>
          <cell r="B101" t="str">
            <v>Garfield School District</v>
          </cell>
          <cell r="C101">
            <v>2</v>
          </cell>
          <cell r="D101">
            <v>2.5</v>
          </cell>
          <cell r="E101">
            <v>2.5</v>
          </cell>
          <cell r="F101" t="str">
            <v>No Cost</v>
          </cell>
          <cell r="G101">
            <v>3</v>
          </cell>
          <cell r="H101"/>
          <cell r="I101">
            <v>2.75</v>
          </cell>
          <cell r="J101">
            <v>3.25</v>
          </cell>
          <cell r="K101">
            <v>3.25</v>
          </cell>
          <cell r="L101">
            <v>0.4</v>
          </cell>
          <cell r="M101">
            <v>4</v>
          </cell>
        </row>
        <row r="102">
          <cell r="A102">
            <v>159378</v>
          </cell>
          <cell r="B102" t="str">
            <v>Glenwood School District</v>
          </cell>
          <cell r="C102">
            <v>1.2</v>
          </cell>
          <cell r="D102">
            <v>1.2</v>
          </cell>
          <cell r="E102">
            <v>1.2</v>
          </cell>
          <cell r="F102" t="str">
            <v>No Cost</v>
          </cell>
          <cell r="G102">
            <v>1.7</v>
          </cell>
          <cell r="H102"/>
          <cell r="I102">
            <v>1.8</v>
          </cell>
          <cell r="J102">
            <v>1.8</v>
          </cell>
          <cell r="K102">
            <v>2.25</v>
          </cell>
          <cell r="L102">
            <v>0.4</v>
          </cell>
          <cell r="M102">
            <v>3.2</v>
          </cell>
        </row>
        <row r="103">
          <cell r="A103">
            <v>159446</v>
          </cell>
          <cell r="B103" t="str">
            <v>Goldendale School District</v>
          </cell>
          <cell r="C103">
            <v>2.2999999999999998</v>
          </cell>
          <cell r="D103">
            <v>2.2999999999999998</v>
          </cell>
          <cell r="E103">
            <v>2.5499999999999998</v>
          </cell>
          <cell r="F103" t="str">
            <v>No Cost</v>
          </cell>
          <cell r="G103">
            <v>3.35</v>
          </cell>
          <cell r="H103"/>
          <cell r="I103">
            <v>3.1</v>
          </cell>
          <cell r="J103">
            <v>3.1</v>
          </cell>
          <cell r="K103">
            <v>3.35</v>
          </cell>
          <cell r="L103">
            <v>0.4</v>
          </cell>
          <cell r="M103">
            <v>4.3499999999999996</v>
          </cell>
        </row>
        <row r="104">
          <cell r="A104">
            <v>159314</v>
          </cell>
          <cell r="B104" t="str">
            <v>Grand Coulee Dam School District</v>
          </cell>
          <cell r="C104">
            <v>2.0499999999999998</v>
          </cell>
          <cell r="D104">
            <v>2.0499999999999998</v>
          </cell>
          <cell r="E104">
            <v>2.0499999999999998</v>
          </cell>
          <cell r="F104" t="str">
            <v>No Cost</v>
          </cell>
          <cell r="G104">
            <v>2.5499999999999998</v>
          </cell>
          <cell r="H104"/>
          <cell r="I104">
            <v>2.65</v>
          </cell>
          <cell r="J104">
            <v>2.95</v>
          </cell>
          <cell r="K104">
            <v>2.95</v>
          </cell>
          <cell r="L104">
            <v>0.4</v>
          </cell>
          <cell r="M104">
            <v>3.95</v>
          </cell>
        </row>
        <row r="105">
          <cell r="A105">
            <v>15911</v>
          </cell>
          <cell r="B105" t="str">
            <v>Grandview School District</v>
          </cell>
          <cell r="C105" t="str">
            <v>CEP</v>
          </cell>
          <cell r="D105" t="str">
            <v>CEP</v>
          </cell>
          <cell r="E105" t="str">
            <v>CEP</v>
          </cell>
          <cell r="F105" t="str">
            <v>No Cost</v>
          </cell>
          <cell r="G105">
            <v>3</v>
          </cell>
          <cell r="H105"/>
          <cell r="I105" t="str">
            <v>CEP</v>
          </cell>
          <cell r="J105" t="str">
            <v>CEP</v>
          </cell>
          <cell r="K105" t="str">
            <v>CEP</v>
          </cell>
          <cell r="L105">
            <v>0</v>
          </cell>
          <cell r="M105">
            <v>4</v>
          </cell>
        </row>
        <row r="106">
          <cell r="A106">
            <v>159916</v>
          </cell>
          <cell r="B106" t="str">
            <v>Granger School District</v>
          </cell>
          <cell r="C106" t="str">
            <v>CEP</v>
          </cell>
          <cell r="D106" t="str">
            <v>CEP</v>
          </cell>
          <cell r="E106" t="str">
            <v>CEP</v>
          </cell>
          <cell r="F106" t="str">
            <v>No Cost</v>
          </cell>
          <cell r="G106">
            <v>3</v>
          </cell>
          <cell r="H106"/>
          <cell r="I106" t="str">
            <v>CEP</v>
          </cell>
          <cell r="J106" t="str">
            <v>CEP</v>
          </cell>
          <cell r="K106" t="str">
            <v>CEP</v>
          </cell>
          <cell r="L106">
            <v>0</v>
          </cell>
          <cell r="M106">
            <v>4</v>
          </cell>
        </row>
        <row r="107">
          <cell r="A107">
            <v>159365</v>
          </cell>
          <cell r="B107" t="str">
            <v>Granite Falls School District</v>
          </cell>
          <cell r="C107">
            <v>1.75</v>
          </cell>
          <cell r="D107">
            <v>1.75</v>
          </cell>
          <cell r="E107">
            <v>1.75</v>
          </cell>
          <cell r="F107" t="str">
            <v>No Cost</v>
          </cell>
          <cell r="G107">
            <v>3</v>
          </cell>
          <cell r="H107"/>
          <cell r="I107">
            <v>3</v>
          </cell>
          <cell r="J107">
            <v>3.25</v>
          </cell>
          <cell r="K107">
            <v>3.25</v>
          </cell>
          <cell r="L107">
            <v>0.4</v>
          </cell>
          <cell r="M107">
            <v>4</v>
          </cell>
        </row>
        <row r="108">
          <cell r="A108">
            <v>159852</v>
          </cell>
          <cell r="B108" t="str">
            <v xml:space="preserve">Grant County Youth Services 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/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159538</v>
          </cell>
          <cell r="B109" t="str">
            <v>Grapeview School District</v>
          </cell>
          <cell r="C109">
            <v>1</v>
          </cell>
          <cell r="D109">
            <v>1</v>
          </cell>
          <cell r="E109">
            <v>0</v>
          </cell>
          <cell r="F109" t="str">
            <v>No Cost</v>
          </cell>
          <cell r="G109">
            <v>1</v>
          </cell>
          <cell r="H109"/>
          <cell r="I109">
            <v>2.6</v>
          </cell>
          <cell r="J109">
            <v>2.8</v>
          </cell>
          <cell r="K109">
            <v>0</v>
          </cell>
          <cell r="L109">
            <v>0.4</v>
          </cell>
          <cell r="M109">
            <v>3.25</v>
          </cell>
        </row>
        <row r="110">
          <cell r="A110">
            <v>160151</v>
          </cell>
          <cell r="B110" t="str">
            <v>Green Dot Public Schools Destiny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/>
          <cell r="I110">
            <v>0</v>
          </cell>
          <cell r="J110">
            <v>3.5</v>
          </cell>
          <cell r="K110">
            <v>0</v>
          </cell>
          <cell r="L110">
            <v>0.4</v>
          </cell>
          <cell r="M110">
            <v>0</v>
          </cell>
        </row>
        <row r="111">
          <cell r="A111">
            <v>160336</v>
          </cell>
          <cell r="B111" t="str">
            <v>Green Dot Public Schools Excel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/>
          <cell r="I111">
            <v>0</v>
          </cell>
          <cell r="J111">
            <v>3.5</v>
          </cell>
          <cell r="K111">
            <v>0</v>
          </cell>
          <cell r="L111">
            <v>0.4</v>
          </cell>
          <cell r="M111">
            <v>0</v>
          </cell>
        </row>
        <row r="112">
          <cell r="A112">
            <v>160335</v>
          </cell>
          <cell r="B112" t="str">
            <v>Green Dot Public Schools Rainier Valley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/>
          <cell r="I112">
            <v>0</v>
          </cell>
          <cell r="J112">
            <v>3.5</v>
          </cell>
          <cell r="K112">
            <v>0</v>
          </cell>
          <cell r="L112">
            <v>0.4</v>
          </cell>
          <cell r="M112">
            <v>0</v>
          </cell>
        </row>
        <row r="113">
          <cell r="A113">
            <v>160151</v>
          </cell>
          <cell r="B113" t="str">
            <v>Green Dot Public Schools Washington State</v>
          </cell>
          <cell r="C113">
            <v>0</v>
          </cell>
          <cell r="D113">
            <v>2</v>
          </cell>
          <cell r="E113">
            <v>0</v>
          </cell>
          <cell r="F113" t="str">
            <v>No Cost</v>
          </cell>
          <cell r="G113">
            <v>0</v>
          </cell>
          <cell r="H113"/>
          <cell r="I113">
            <v>0</v>
          </cell>
          <cell r="J113">
            <v>3.5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159904</v>
          </cell>
          <cell r="B114" t="str">
            <v>Green Mountain School District</v>
          </cell>
          <cell r="C114">
            <v>1.65</v>
          </cell>
          <cell r="D114">
            <v>1.65</v>
          </cell>
          <cell r="E114">
            <v>0</v>
          </cell>
          <cell r="F114" t="str">
            <v>No Cost</v>
          </cell>
          <cell r="G114">
            <v>2.0499999999999998</v>
          </cell>
          <cell r="H114"/>
          <cell r="I114">
            <v>2.9</v>
          </cell>
          <cell r="J114">
            <v>2.9</v>
          </cell>
          <cell r="K114">
            <v>0</v>
          </cell>
          <cell r="L114">
            <v>0.4</v>
          </cell>
          <cell r="M114">
            <v>3.8</v>
          </cell>
        </row>
        <row r="115">
          <cell r="A115">
            <v>159480</v>
          </cell>
          <cell r="B115" t="str">
            <v>Griffin School District</v>
          </cell>
          <cell r="C115">
            <v>0</v>
          </cell>
          <cell r="D115">
            <v>0</v>
          </cell>
          <cell r="E115">
            <v>0</v>
          </cell>
          <cell r="F115" t="str">
            <v>No Cost</v>
          </cell>
          <cell r="G115">
            <v>0</v>
          </cell>
          <cell r="H115"/>
          <cell r="I115">
            <v>2.85</v>
          </cell>
          <cell r="J115">
            <v>2.85</v>
          </cell>
          <cell r="K115">
            <v>0</v>
          </cell>
          <cell r="L115">
            <v>0.4</v>
          </cell>
          <cell r="M115">
            <v>4.0999999999999996</v>
          </cell>
        </row>
        <row r="116">
          <cell r="A116">
            <v>159917</v>
          </cell>
          <cell r="B116" t="str">
            <v>Harrington School District</v>
          </cell>
          <cell r="C116" t="str">
            <v>CEP</v>
          </cell>
          <cell r="D116" t="str">
            <v>CEP</v>
          </cell>
          <cell r="E116" t="str">
            <v>CEP</v>
          </cell>
          <cell r="F116" t="str">
            <v>No Cost</v>
          </cell>
          <cell r="G116">
            <v>2.5</v>
          </cell>
          <cell r="H116"/>
          <cell r="I116" t="str">
            <v>CEP</v>
          </cell>
          <cell r="J116" t="str">
            <v>CEP</v>
          </cell>
          <cell r="K116" t="str">
            <v>CEP</v>
          </cell>
          <cell r="L116">
            <v>0</v>
          </cell>
          <cell r="M116">
            <v>3.75</v>
          </cell>
        </row>
        <row r="117">
          <cell r="A117">
            <v>159915</v>
          </cell>
          <cell r="B117" t="str">
            <v>Highland School District</v>
          </cell>
          <cell r="C117">
            <v>1.25</v>
          </cell>
          <cell r="D117">
            <v>1.25</v>
          </cell>
          <cell r="E117">
            <v>1.25</v>
          </cell>
          <cell r="F117" t="str">
            <v>No Cost</v>
          </cell>
          <cell r="G117">
            <v>2</v>
          </cell>
          <cell r="H117"/>
          <cell r="I117">
            <v>2.25</v>
          </cell>
          <cell r="J117">
            <v>2.25</v>
          </cell>
          <cell r="K117">
            <v>2.25</v>
          </cell>
          <cell r="L117">
            <v>0.4</v>
          </cell>
          <cell r="M117">
            <v>3</v>
          </cell>
        </row>
        <row r="118">
          <cell r="A118">
            <v>159928</v>
          </cell>
          <cell r="B118" t="str">
            <v>Highline School District</v>
          </cell>
          <cell r="C118" t="str">
            <v>CEP</v>
          </cell>
          <cell r="D118" t="str">
            <v>CEP</v>
          </cell>
          <cell r="E118" t="str">
            <v>CEP</v>
          </cell>
          <cell r="F118" t="str">
            <v>No Cost</v>
          </cell>
          <cell r="G118">
            <v>2.5</v>
          </cell>
          <cell r="H118"/>
          <cell r="I118" t="str">
            <v>CEP</v>
          </cell>
          <cell r="J118" t="str">
            <v>CEP</v>
          </cell>
          <cell r="K118" t="str">
            <v>CEP</v>
          </cell>
          <cell r="L118">
            <v>0</v>
          </cell>
          <cell r="M118">
            <v>3.75</v>
          </cell>
        </row>
        <row r="119">
          <cell r="A119">
            <v>159902</v>
          </cell>
          <cell r="B119" t="str">
            <v>Hockinson School District</v>
          </cell>
          <cell r="C119">
            <v>1.35</v>
          </cell>
          <cell r="D119">
            <v>1.6</v>
          </cell>
          <cell r="E119">
            <v>1.85</v>
          </cell>
          <cell r="F119" t="str">
            <v>No Cost</v>
          </cell>
          <cell r="G119">
            <v>2.35</v>
          </cell>
          <cell r="H119"/>
          <cell r="I119">
            <v>2.65</v>
          </cell>
          <cell r="J119">
            <v>2.8</v>
          </cell>
          <cell r="K119">
            <v>3.05</v>
          </cell>
          <cell r="L119">
            <v>0.4</v>
          </cell>
          <cell r="M119">
            <v>3.8</v>
          </cell>
        </row>
        <row r="120">
          <cell r="A120">
            <v>159604</v>
          </cell>
          <cell r="B120" t="str">
            <v>Holy Family School - Clarkston</v>
          </cell>
          <cell r="C120"/>
          <cell r="D120"/>
          <cell r="E120"/>
          <cell r="F120"/>
          <cell r="G120"/>
          <cell r="H120"/>
          <cell r="I120">
            <v>2.85</v>
          </cell>
          <cell r="J120">
            <v>0</v>
          </cell>
          <cell r="K120">
            <v>0</v>
          </cell>
          <cell r="L120">
            <v>0.4</v>
          </cell>
          <cell r="M120">
            <v>3.85</v>
          </cell>
        </row>
        <row r="121">
          <cell r="A121">
            <v>159388</v>
          </cell>
          <cell r="B121" t="str">
            <v>Hood Canal School District</v>
          </cell>
          <cell r="C121" t="str">
            <v>CEP</v>
          </cell>
          <cell r="D121" t="str">
            <v>CEP</v>
          </cell>
          <cell r="E121" t="str">
            <v>CEP</v>
          </cell>
          <cell r="F121" t="str">
            <v>No Cost</v>
          </cell>
          <cell r="G121">
            <v>2</v>
          </cell>
          <cell r="H121"/>
          <cell r="I121" t="str">
            <v>CEP</v>
          </cell>
          <cell r="J121" t="str">
            <v>CEP</v>
          </cell>
          <cell r="K121" t="str">
            <v>CEP</v>
          </cell>
          <cell r="L121">
            <v>0</v>
          </cell>
          <cell r="M121">
            <v>3.25</v>
          </cell>
        </row>
        <row r="122">
          <cell r="A122">
            <v>159893</v>
          </cell>
          <cell r="B122" t="str">
            <v>Hoquiam School District</v>
          </cell>
          <cell r="C122" t="str">
            <v>CEP</v>
          </cell>
          <cell r="D122" t="str">
            <v>CEP</v>
          </cell>
          <cell r="E122" t="str">
            <v>CEP</v>
          </cell>
          <cell r="F122" t="str">
            <v>No Cost</v>
          </cell>
          <cell r="G122">
            <v>1.75</v>
          </cell>
          <cell r="H122"/>
          <cell r="I122" t="str">
            <v>CEP</v>
          </cell>
          <cell r="J122" t="str">
            <v>CEP</v>
          </cell>
          <cell r="K122" t="str">
            <v>CEP</v>
          </cell>
          <cell r="L122">
            <v>0.4</v>
          </cell>
          <cell r="M122">
            <v>4</v>
          </cell>
        </row>
        <row r="123">
          <cell r="A123">
            <v>158964</v>
          </cell>
          <cell r="B123" t="str">
            <v>HRRS - Juan Diego Academy</v>
          </cell>
          <cell r="C123"/>
          <cell r="D123"/>
          <cell r="E123"/>
          <cell r="F123"/>
          <cell r="G123"/>
          <cell r="H123"/>
          <cell r="I123">
            <v>3.75</v>
          </cell>
          <cell r="J123">
            <v>3.75</v>
          </cell>
          <cell r="K123">
            <v>0</v>
          </cell>
          <cell r="L123">
            <v>0.4</v>
          </cell>
          <cell r="M123">
            <v>0</v>
          </cell>
        </row>
        <row r="124">
          <cell r="A124">
            <v>159617</v>
          </cell>
          <cell r="B124" t="str">
            <v xml:space="preserve">Immaculate Conception Regional School </v>
          </cell>
          <cell r="C124"/>
          <cell r="D124"/>
          <cell r="E124"/>
          <cell r="F124"/>
          <cell r="G124"/>
          <cell r="H124"/>
          <cell r="I124">
            <v>3.25</v>
          </cell>
          <cell r="J124">
            <v>3.75</v>
          </cell>
          <cell r="K124">
            <v>0</v>
          </cell>
          <cell r="L124">
            <v>0.4</v>
          </cell>
          <cell r="M124">
            <v>4</v>
          </cell>
        </row>
        <row r="125">
          <cell r="A125">
            <v>159307</v>
          </cell>
          <cell r="B125" t="str">
            <v>Inchelium School District</v>
          </cell>
          <cell r="C125">
            <v>1.5</v>
          </cell>
          <cell r="D125">
            <v>1.5</v>
          </cell>
          <cell r="E125">
            <v>1.5</v>
          </cell>
          <cell r="F125" t="str">
            <v>No Cost</v>
          </cell>
          <cell r="G125">
            <v>2.5</v>
          </cell>
          <cell r="H125"/>
          <cell r="I125">
            <v>2.25</v>
          </cell>
          <cell r="J125">
            <v>2.25</v>
          </cell>
          <cell r="K125">
            <v>2.5</v>
          </cell>
          <cell r="L125">
            <v>0.4</v>
          </cell>
          <cell r="M125">
            <v>4</v>
          </cell>
        </row>
        <row r="126">
          <cell r="A126">
            <v>159396</v>
          </cell>
          <cell r="B126" t="str">
            <v>Index School District</v>
          </cell>
          <cell r="C126">
            <v>0</v>
          </cell>
          <cell r="D126">
            <v>2</v>
          </cell>
          <cell r="E126">
            <v>0</v>
          </cell>
          <cell r="F126" t="str">
            <v>No Cost</v>
          </cell>
          <cell r="G126">
            <v>3</v>
          </cell>
          <cell r="H126"/>
          <cell r="I126">
            <v>3</v>
          </cell>
          <cell r="J126">
            <v>3</v>
          </cell>
          <cell r="K126">
            <v>0</v>
          </cell>
          <cell r="L126">
            <v>0.4</v>
          </cell>
          <cell r="M126">
            <v>3</v>
          </cell>
        </row>
        <row r="127">
          <cell r="A127">
            <v>159854</v>
          </cell>
          <cell r="B127" t="str">
            <v>Island County Juvenile Detention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/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159938</v>
          </cell>
          <cell r="B128" t="str">
            <v>Issaquah School District</v>
          </cell>
          <cell r="C128">
            <v>0</v>
          </cell>
          <cell r="D128">
            <v>0</v>
          </cell>
          <cell r="E128">
            <v>0</v>
          </cell>
          <cell r="F128" t="str">
            <v>No Cost</v>
          </cell>
          <cell r="G128">
            <v>0</v>
          </cell>
          <cell r="H128"/>
          <cell r="I128">
            <v>3.75</v>
          </cell>
          <cell r="J128">
            <v>4</v>
          </cell>
          <cell r="K128">
            <v>4</v>
          </cell>
          <cell r="L128">
            <v>0.4</v>
          </cell>
          <cell r="M128">
            <v>4.5</v>
          </cell>
        </row>
        <row r="129">
          <cell r="A129">
            <v>158999</v>
          </cell>
          <cell r="B129" t="str">
            <v>Kahlotus School District</v>
          </cell>
          <cell r="C129">
            <v>1.25</v>
          </cell>
          <cell r="D129">
            <v>1.5</v>
          </cell>
          <cell r="E129">
            <v>1.5</v>
          </cell>
          <cell r="F129" t="str">
            <v>No Cost</v>
          </cell>
          <cell r="G129">
            <v>2.25</v>
          </cell>
          <cell r="H129"/>
          <cell r="I129">
            <v>2.25</v>
          </cell>
          <cell r="J129">
            <v>2.75</v>
          </cell>
          <cell r="K129">
            <v>2.75</v>
          </cell>
          <cell r="L129">
            <v>0.4</v>
          </cell>
          <cell r="M129">
            <v>3.75</v>
          </cell>
        </row>
        <row r="130">
          <cell r="A130">
            <v>159346</v>
          </cell>
          <cell r="B130" t="str">
            <v>Kalama School District</v>
          </cell>
          <cell r="C130">
            <v>1.1000000000000001</v>
          </cell>
          <cell r="D130">
            <v>1.1000000000000001</v>
          </cell>
          <cell r="E130">
            <v>1.1000000000000001</v>
          </cell>
          <cell r="F130" t="str">
            <v>No Cost</v>
          </cell>
          <cell r="G130">
            <v>1.6</v>
          </cell>
          <cell r="H130"/>
          <cell r="I130">
            <v>2.75</v>
          </cell>
          <cell r="J130">
            <v>3</v>
          </cell>
          <cell r="K130">
            <v>3</v>
          </cell>
          <cell r="L130">
            <v>0.4</v>
          </cell>
          <cell r="M130">
            <v>3.95</v>
          </cell>
        </row>
        <row r="131">
          <cell r="A131">
            <v>159495</v>
          </cell>
          <cell r="B131" t="str">
            <v>Keller School District</v>
          </cell>
          <cell r="C131" t="str">
            <v>CEP</v>
          </cell>
          <cell r="D131" t="str">
            <v>CEP</v>
          </cell>
          <cell r="E131" t="str">
            <v>CEP</v>
          </cell>
          <cell r="F131" t="str">
            <v>No Cost</v>
          </cell>
          <cell r="G131">
            <v>1</v>
          </cell>
          <cell r="H131"/>
          <cell r="I131" t="str">
            <v>CEP</v>
          </cell>
          <cell r="J131" t="str">
            <v>CEP</v>
          </cell>
          <cell r="K131" t="str">
            <v>CEP</v>
          </cell>
          <cell r="L131">
            <v>0</v>
          </cell>
          <cell r="M131">
            <v>3</v>
          </cell>
        </row>
        <row r="132">
          <cell r="A132">
            <v>159957</v>
          </cell>
          <cell r="B132" t="str">
            <v>Kelso School District</v>
          </cell>
          <cell r="C132">
            <v>1.5</v>
          </cell>
          <cell r="D132">
            <v>1.5</v>
          </cell>
          <cell r="E132">
            <v>1.5</v>
          </cell>
          <cell r="F132" t="str">
            <v>No Cost</v>
          </cell>
          <cell r="G132">
            <v>1.9</v>
          </cell>
          <cell r="H132"/>
          <cell r="I132">
            <v>2.7</v>
          </cell>
          <cell r="J132">
            <v>2.95</v>
          </cell>
          <cell r="K132">
            <v>2.95</v>
          </cell>
          <cell r="L132">
            <v>0.4</v>
          </cell>
          <cell r="M132">
            <v>3.5</v>
          </cell>
        </row>
        <row r="133">
          <cell r="A133">
            <v>159891</v>
          </cell>
          <cell r="B133" t="str">
            <v>Kennewick School District</v>
          </cell>
          <cell r="C133">
            <v>1.7</v>
          </cell>
          <cell r="D133">
            <v>1.85</v>
          </cell>
          <cell r="E133">
            <v>1.8</v>
          </cell>
          <cell r="F133" t="str">
            <v>No Cost</v>
          </cell>
          <cell r="G133">
            <v>2.5</v>
          </cell>
          <cell r="H133"/>
          <cell r="I133">
            <v>2.75</v>
          </cell>
          <cell r="J133">
            <v>3</v>
          </cell>
          <cell r="K133">
            <v>3</v>
          </cell>
          <cell r="L133">
            <v>0.4</v>
          </cell>
          <cell r="M133">
            <v>3.75</v>
          </cell>
        </row>
        <row r="134">
          <cell r="A134">
            <v>159941</v>
          </cell>
          <cell r="B134" t="str">
            <v>Kent School District</v>
          </cell>
          <cell r="C134">
            <v>1.5</v>
          </cell>
          <cell r="D134">
            <v>1.75</v>
          </cell>
          <cell r="E134">
            <v>1.75</v>
          </cell>
          <cell r="F134" t="str">
            <v>No Cost</v>
          </cell>
          <cell r="G134">
            <v>2.25</v>
          </cell>
          <cell r="H134"/>
          <cell r="I134">
            <v>2.6</v>
          </cell>
          <cell r="J134">
            <v>3.1</v>
          </cell>
          <cell r="K134">
            <v>3.1</v>
          </cell>
          <cell r="L134">
            <v>0.4</v>
          </cell>
          <cell r="M134">
            <v>3.75</v>
          </cell>
        </row>
        <row r="135">
          <cell r="A135">
            <v>159392</v>
          </cell>
          <cell r="B135" t="str">
            <v>Kettle Falls School District</v>
          </cell>
          <cell r="C135">
            <v>1.25</v>
          </cell>
          <cell r="D135">
            <v>1.5</v>
          </cell>
          <cell r="E135">
            <v>1.5</v>
          </cell>
          <cell r="F135" t="str">
            <v>No Cost</v>
          </cell>
          <cell r="G135">
            <v>1.9</v>
          </cell>
          <cell r="H135"/>
          <cell r="I135">
            <v>2.1</v>
          </cell>
          <cell r="J135">
            <v>2.5499999999999998</v>
          </cell>
          <cell r="K135">
            <v>2.5499999999999998</v>
          </cell>
          <cell r="L135">
            <v>0.4</v>
          </cell>
          <cell r="M135">
            <v>3.75</v>
          </cell>
        </row>
        <row r="136">
          <cell r="A136">
            <v>159855</v>
          </cell>
          <cell r="B136" t="str">
            <v xml:space="preserve">King County Department of Adult and Juvenile Detention  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/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159897</v>
          </cell>
          <cell r="B137" t="str">
            <v>Kiona-Benton City School District</v>
          </cell>
          <cell r="C137">
            <v>1.5</v>
          </cell>
          <cell r="D137">
            <v>1.5</v>
          </cell>
          <cell r="E137">
            <v>1.75</v>
          </cell>
          <cell r="F137" t="str">
            <v>No Cost</v>
          </cell>
          <cell r="G137">
            <v>2.25</v>
          </cell>
          <cell r="H137"/>
          <cell r="I137">
            <v>2.8</v>
          </cell>
          <cell r="J137">
            <v>2.8</v>
          </cell>
          <cell r="K137">
            <v>2.9</v>
          </cell>
          <cell r="L137">
            <v>0.4</v>
          </cell>
          <cell r="M137">
            <v>3.75</v>
          </cell>
        </row>
        <row r="138">
          <cell r="A138">
            <v>159856</v>
          </cell>
          <cell r="B138" t="str">
            <v xml:space="preserve">Kitsap County Youth Service Center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/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159499</v>
          </cell>
          <cell r="B139" t="str">
            <v>Kittitas School District</v>
          </cell>
          <cell r="C139">
            <v>1.9</v>
          </cell>
          <cell r="D139">
            <v>2</v>
          </cell>
          <cell r="E139">
            <v>2</v>
          </cell>
          <cell r="F139" t="str">
            <v>No Cost</v>
          </cell>
          <cell r="G139">
            <v>2.4</v>
          </cell>
          <cell r="H139"/>
          <cell r="I139">
            <v>2.65</v>
          </cell>
          <cell r="J139">
            <v>2.85</v>
          </cell>
          <cell r="K139">
            <v>2.85</v>
          </cell>
          <cell r="L139">
            <v>0.4</v>
          </cell>
          <cell r="M139">
            <v>3.6</v>
          </cell>
        </row>
        <row r="140">
          <cell r="A140">
            <v>159375</v>
          </cell>
          <cell r="B140" t="str">
            <v>Klickitat School District</v>
          </cell>
          <cell r="C140" t="str">
            <v>CEP</v>
          </cell>
          <cell r="D140" t="str">
            <v>CEP</v>
          </cell>
          <cell r="E140" t="str">
            <v>CEP</v>
          </cell>
          <cell r="F140" t="str">
            <v>No Cost</v>
          </cell>
          <cell r="G140">
            <v>2.2999999999999998</v>
          </cell>
          <cell r="H140"/>
          <cell r="I140" t="str">
            <v>CEP</v>
          </cell>
          <cell r="J140" t="str">
            <v>CEP</v>
          </cell>
          <cell r="K140" t="str">
            <v>CEP</v>
          </cell>
          <cell r="L140">
            <v>0</v>
          </cell>
          <cell r="M140">
            <v>3.5</v>
          </cell>
        </row>
        <row r="141">
          <cell r="A141">
            <v>159903</v>
          </cell>
          <cell r="B141" t="str">
            <v>La Center School District</v>
          </cell>
          <cell r="C141">
            <v>1</v>
          </cell>
          <cell r="D141">
            <v>1</v>
          </cell>
          <cell r="E141">
            <v>1</v>
          </cell>
          <cell r="F141" t="str">
            <v>No Cost</v>
          </cell>
          <cell r="G141">
            <v>1.3</v>
          </cell>
          <cell r="H141"/>
          <cell r="I141">
            <v>2.5</v>
          </cell>
          <cell r="J141">
            <v>2.75</v>
          </cell>
          <cell r="K141">
            <v>3</v>
          </cell>
          <cell r="L141">
            <v>0.4</v>
          </cell>
          <cell r="M141">
            <v>3.75</v>
          </cell>
        </row>
        <row r="142">
          <cell r="A142">
            <v>159318</v>
          </cell>
          <cell r="B142" t="str">
            <v>La Conner School District</v>
          </cell>
          <cell r="C142">
            <v>2</v>
          </cell>
          <cell r="D142">
            <v>2</v>
          </cell>
          <cell r="E142">
            <v>2</v>
          </cell>
          <cell r="F142" t="str">
            <v>No Cost</v>
          </cell>
          <cell r="G142">
            <v>3.75</v>
          </cell>
          <cell r="H142"/>
          <cell r="I142">
            <v>2.75</v>
          </cell>
          <cell r="J142">
            <v>3.25</v>
          </cell>
          <cell r="K142">
            <v>3.25</v>
          </cell>
          <cell r="L142">
            <v>0.4</v>
          </cell>
          <cell r="M142">
            <v>3.75</v>
          </cell>
        </row>
        <row r="143">
          <cell r="A143">
            <v>159672</v>
          </cell>
          <cell r="B143" t="str">
            <v>Lake Chelan School District</v>
          </cell>
          <cell r="C143">
            <v>2</v>
          </cell>
          <cell r="D143">
            <v>2</v>
          </cell>
          <cell r="E143">
            <v>2</v>
          </cell>
          <cell r="F143" t="str">
            <v>No Cost</v>
          </cell>
          <cell r="G143">
            <v>2.5</v>
          </cell>
          <cell r="H143"/>
          <cell r="I143">
            <v>2.65</v>
          </cell>
          <cell r="J143">
            <v>2.85</v>
          </cell>
          <cell r="K143">
            <v>2.85</v>
          </cell>
          <cell r="L143">
            <v>0.4</v>
          </cell>
          <cell r="M143">
            <v>3.6</v>
          </cell>
        </row>
        <row r="144">
          <cell r="A144">
            <v>159385</v>
          </cell>
          <cell r="B144" t="str">
            <v>Lake Quinault School District</v>
          </cell>
          <cell r="C144" t="str">
            <v>CEP</v>
          </cell>
          <cell r="D144" t="str">
            <v>CEP</v>
          </cell>
          <cell r="E144" t="str">
            <v>CEP</v>
          </cell>
          <cell r="F144" t="str">
            <v>No Cost</v>
          </cell>
          <cell r="G144">
            <v>2</v>
          </cell>
          <cell r="H144"/>
          <cell r="I144" t="str">
            <v>CEP</v>
          </cell>
          <cell r="J144" t="str">
            <v>CEP</v>
          </cell>
          <cell r="K144" t="str">
            <v>CEP</v>
          </cell>
          <cell r="L144">
            <v>0</v>
          </cell>
          <cell r="M144">
            <v>3.5</v>
          </cell>
        </row>
        <row r="145">
          <cell r="A145">
            <v>159276</v>
          </cell>
          <cell r="B145" t="str">
            <v>Lake Stevens School District</v>
          </cell>
          <cell r="C145">
            <v>1.75</v>
          </cell>
          <cell r="D145">
            <v>1.75</v>
          </cell>
          <cell r="E145">
            <v>1.75</v>
          </cell>
          <cell r="F145" t="str">
            <v>No Cost</v>
          </cell>
          <cell r="G145">
            <v>2.75</v>
          </cell>
          <cell r="H145"/>
          <cell r="I145">
            <v>2.75</v>
          </cell>
          <cell r="J145">
            <v>3</v>
          </cell>
          <cell r="K145">
            <v>3</v>
          </cell>
          <cell r="L145">
            <v>0.4</v>
          </cell>
          <cell r="M145">
            <v>3.75</v>
          </cell>
        </row>
        <row r="146">
          <cell r="A146">
            <v>159940</v>
          </cell>
          <cell r="B146" t="str">
            <v>Lake Washington School District</v>
          </cell>
          <cell r="C146">
            <v>1.5</v>
          </cell>
          <cell r="D146">
            <v>1.75</v>
          </cell>
          <cell r="E146">
            <v>1.75</v>
          </cell>
          <cell r="F146" t="str">
            <v>No Cost</v>
          </cell>
          <cell r="G146">
            <v>1.75</v>
          </cell>
          <cell r="H146"/>
          <cell r="I146">
            <v>3</v>
          </cell>
          <cell r="J146">
            <v>3.25</v>
          </cell>
          <cell r="K146">
            <v>3.25</v>
          </cell>
          <cell r="L146">
            <v>0.4</v>
          </cell>
          <cell r="M146">
            <v>3.25</v>
          </cell>
        </row>
        <row r="147">
          <cell r="A147">
            <v>159351</v>
          </cell>
          <cell r="B147" t="str">
            <v>Lakewood School District</v>
          </cell>
          <cell r="C147">
            <v>1.5</v>
          </cell>
          <cell r="D147">
            <v>1.5</v>
          </cell>
          <cell r="E147">
            <v>1.5</v>
          </cell>
          <cell r="F147" t="str">
            <v>No Cost</v>
          </cell>
          <cell r="G147">
            <v>1.9</v>
          </cell>
          <cell r="H147"/>
          <cell r="I147">
            <v>2.75</v>
          </cell>
          <cell r="J147">
            <v>3</v>
          </cell>
          <cell r="K147">
            <v>3</v>
          </cell>
          <cell r="L147">
            <v>0.4</v>
          </cell>
          <cell r="M147">
            <v>3.75</v>
          </cell>
        </row>
        <row r="148">
          <cell r="A148">
            <v>159449</v>
          </cell>
          <cell r="B148" t="str">
            <v>Lamont School District</v>
          </cell>
          <cell r="C148">
            <v>0</v>
          </cell>
          <cell r="D148">
            <v>1</v>
          </cell>
          <cell r="E148">
            <v>0</v>
          </cell>
          <cell r="F148" t="str">
            <v>No Cost</v>
          </cell>
          <cell r="G148">
            <v>2</v>
          </cell>
          <cell r="H148"/>
          <cell r="I148">
            <v>0</v>
          </cell>
          <cell r="J148">
            <v>2.7</v>
          </cell>
          <cell r="K148">
            <v>0</v>
          </cell>
          <cell r="L148">
            <v>0.4</v>
          </cell>
          <cell r="M148">
            <v>4</v>
          </cell>
        </row>
        <row r="149">
          <cell r="A149">
            <v>158998</v>
          </cell>
          <cell r="B149" t="str">
            <v>Lewis County Juvenile Court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/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159380</v>
          </cell>
          <cell r="B150" t="str">
            <v>Liberty School District</v>
          </cell>
          <cell r="C150">
            <v>1.35</v>
          </cell>
          <cell r="D150">
            <v>1.35</v>
          </cell>
          <cell r="E150">
            <v>1.35</v>
          </cell>
          <cell r="F150" t="str">
            <v>No Cost</v>
          </cell>
          <cell r="G150">
            <v>2</v>
          </cell>
          <cell r="H150"/>
          <cell r="I150">
            <v>2.65</v>
          </cell>
          <cell r="J150">
            <v>2.9</v>
          </cell>
          <cell r="K150">
            <v>3.05</v>
          </cell>
          <cell r="L150">
            <v>0.4</v>
          </cell>
          <cell r="M150">
            <v>3.85</v>
          </cell>
        </row>
        <row r="151">
          <cell r="A151">
            <v>159857</v>
          </cell>
          <cell r="B151" t="str">
            <v>Lincoln County - 9 County Consortium for Martin Hall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/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159444</v>
          </cell>
          <cell r="B152" t="str">
            <v>Lind School District</v>
          </cell>
          <cell r="C152" t="str">
            <v>CEP</v>
          </cell>
          <cell r="D152">
            <v>1.5</v>
          </cell>
          <cell r="E152">
            <v>1.5</v>
          </cell>
          <cell r="F152" t="str">
            <v>No Cost</v>
          </cell>
          <cell r="G152">
            <v>2</v>
          </cell>
          <cell r="H152"/>
          <cell r="I152" t="str">
            <v>CEP</v>
          </cell>
          <cell r="J152">
            <v>2.5</v>
          </cell>
          <cell r="K152">
            <v>2.5</v>
          </cell>
          <cell r="L152">
            <v>0.4</v>
          </cell>
          <cell r="M152">
            <v>3.5</v>
          </cell>
        </row>
        <row r="153">
          <cell r="A153">
            <v>159910</v>
          </cell>
          <cell r="B153" t="str">
            <v>Longview School District</v>
          </cell>
          <cell r="C153">
            <v>1.3</v>
          </cell>
          <cell r="D153">
            <v>1.3</v>
          </cell>
          <cell r="E153">
            <v>1.3</v>
          </cell>
          <cell r="F153" t="str">
            <v>No Cost</v>
          </cell>
          <cell r="G153">
            <v>1.75</v>
          </cell>
          <cell r="H153"/>
          <cell r="I153">
            <v>2.5</v>
          </cell>
          <cell r="J153">
            <v>2.8</v>
          </cell>
          <cell r="K153">
            <v>2.8</v>
          </cell>
          <cell r="L153">
            <v>0.4</v>
          </cell>
          <cell r="M153">
            <v>3.3</v>
          </cell>
        </row>
        <row r="154">
          <cell r="A154">
            <v>159587</v>
          </cell>
          <cell r="B154" t="str">
            <v>Loon Lake School District</v>
          </cell>
          <cell r="C154">
            <v>0.75</v>
          </cell>
          <cell r="D154">
            <v>0.75</v>
          </cell>
          <cell r="E154">
            <v>0</v>
          </cell>
          <cell r="F154" t="str">
            <v>No Cost</v>
          </cell>
          <cell r="G154">
            <v>1.5</v>
          </cell>
          <cell r="H154"/>
          <cell r="I154">
            <v>1.75</v>
          </cell>
          <cell r="J154">
            <v>1.75</v>
          </cell>
          <cell r="K154">
            <v>0</v>
          </cell>
          <cell r="L154">
            <v>0.4</v>
          </cell>
          <cell r="M154">
            <v>3</v>
          </cell>
        </row>
        <row r="155">
          <cell r="A155">
            <v>159431</v>
          </cell>
          <cell r="B155" t="str">
            <v>Lopez Island School District</v>
          </cell>
          <cell r="C155">
            <v>1.75</v>
          </cell>
          <cell r="D155">
            <v>3</v>
          </cell>
          <cell r="E155">
            <v>3</v>
          </cell>
          <cell r="F155" t="str">
            <v>No Cost</v>
          </cell>
          <cell r="G155">
            <v>2.25</v>
          </cell>
          <cell r="H155"/>
          <cell r="I155">
            <v>2.25</v>
          </cell>
          <cell r="J155">
            <v>3</v>
          </cell>
          <cell r="K155">
            <v>3</v>
          </cell>
          <cell r="L155">
            <v>0.4</v>
          </cell>
          <cell r="M155">
            <v>5.5</v>
          </cell>
        </row>
        <row r="156">
          <cell r="A156">
            <v>159398</v>
          </cell>
          <cell r="B156" t="str">
            <v>Lummi Tribal Council</v>
          </cell>
          <cell r="C156" t="str">
            <v>Provision 2</v>
          </cell>
          <cell r="D156" t="str">
            <v>Provision 2</v>
          </cell>
          <cell r="E156" t="str">
            <v>Provision 2</v>
          </cell>
          <cell r="F156" t="str">
            <v>No Cost</v>
          </cell>
          <cell r="G156">
            <v>1.5</v>
          </cell>
          <cell r="H156"/>
          <cell r="I156" t="str">
            <v>Provision 2</v>
          </cell>
          <cell r="J156" t="str">
            <v>Provision 2</v>
          </cell>
          <cell r="K156" t="str">
            <v>Provision 2</v>
          </cell>
          <cell r="L156" t="str">
            <v>Provision 2</v>
          </cell>
          <cell r="M156">
            <v>3</v>
          </cell>
        </row>
        <row r="157">
          <cell r="A157">
            <v>159420</v>
          </cell>
          <cell r="B157" t="str">
            <v>Lyle School District</v>
          </cell>
          <cell r="C157" t="str">
            <v>CEP</v>
          </cell>
          <cell r="D157" t="str">
            <v>CEP</v>
          </cell>
          <cell r="E157" t="str">
            <v>CEP</v>
          </cell>
          <cell r="F157" t="str">
            <v>No Cost</v>
          </cell>
          <cell r="G157">
            <v>0</v>
          </cell>
          <cell r="H157"/>
          <cell r="I157" t="str">
            <v>CEP</v>
          </cell>
          <cell r="J157" t="str">
            <v>CEP</v>
          </cell>
          <cell r="K157" t="str">
            <v>CEP</v>
          </cell>
          <cell r="L157">
            <v>0</v>
          </cell>
          <cell r="M157">
            <v>2.75</v>
          </cell>
        </row>
        <row r="158">
          <cell r="A158">
            <v>159530</v>
          </cell>
          <cell r="B158" t="str">
            <v>Lynden School District</v>
          </cell>
          <cell r="C158">
            <v>1.5</v>
          </cell>
          <cell r="D158">
            <v>1.75</v>
          </cell>
          <cell r="E158">
            <v>1.75</v>
          </cell>
          <cell r="F158" t="str">
            <v>No Cost</v>
          </cell>
          <cell r="G158">
            <v>2.75</v>
          </cell>
          <cell r="H158"/>
          <cell r="I158">
            <v>2.75</v>
          </cell>
          <cell r="J158">
            <v>3</v>
          </cell>
          <cell r="K158">
            <v>3</v>
          </cell>
          <cell r="L158">
            <v>0.4</v>
          </cell>
          <cell r="M158">
            <v>4</v>
          </cell>
        </row>
        <row r="159">
          <cell r="A159">
            <v>159909</v>
          </cell>
          <cell r="B159" t="str">
            <v>Mabton School District</v>
          </cell>
          <cell r="C159" t="str">
            <v>CEP</v>
          </cell>
          <cell r="D159" t="str">
            <v>CEP</v>
          </cell>
          <cell r="E159" t="str">
            <v>CEP</v>
          </cell>
          <cell r="F159" t="str">
            <v>No Cost</v>
          </cell>
          <cell r="G159">
            <v>1.75</v>
          </cell>
          <cell r="H159"/>
          <cell r="I159" t="str">
            <v>CEP</v>
          </cell>
          <cell r="J159" t="str">
            <v>CEP</v>
          </cell>
          <cell r="K159" t="str">
            <v>CEP</v>
          </cell>
          <cell r="L159">
            <v>0.4</v>
          </cell>
          <cell r="M159">
            <v>3</v>
          </cell>
        </row>
        <row r="160">
          <cell r="A160">
            <v>159492</v>
          </cell>
          <cell r="B160" t="str">
            <v>Mansfield School District</v>
          </cell>
          <cell r="C160">
            <v>1.25</v>
          </cell>
          <cell r="D160">
            <v>1.25</v>
          </cell>
          <cell r="E160">
            <v>1.25</v>
          </cell>
          <cell r="F160" t="str">
            <v>No Cost</v>
          </cell>
          <cell r="G160">
            <v>3</v>
          </cell>
          <cell r="H160"/>
          <cell r="I160">
            <v>2.2999999999999998</v>
          </cell>
          <cell r="J160">
            <v>2.4500000000000002</v>
          </cell>
          <cell r="K160">
            <v>2.4500000000000002</v>
          </cell>
          <cell r="L160">
            <v>0.4</v>
          </cell>
          <cell r="M160">
            <v>4.3499999999999996</v>
          </cell>
        </row>
        <row r="161">
          <cell r="A161">
            <v>159489</v>
          </cell>
          <cell r="B161" t="str">
            <v>Manson School District</v>
          </cell>
          <cell r="C161">
            <v>1.5</v>
          </cell>
          <cell r="D161">
            <v>1.5</v>
          </cell>
          <cell r="E161">
            <v>1.5</v>
          </cell>
          <cell r="F161" t="str">
            <v>No Cost</v>
          </cell>
          <cell r="G161">
            <v>2</v>
          </cell>
          <cell r="H161"/>
          <cell r="I161">
            <v>2.0499999999999998</v>
          </cell>
          <cell r="J161">
            <v>2.6</v>
          </cell>
          <cell r="K161">
            <v>2.6</v>
          </cell>
          <cell r="L161">
            <v>0.4</v>
          </cell>
          <cell r="M161">
            <v>3.1</v>
          </cell>
        </row>
        <row r="162">
          <cell r="A162">
            <v>159858</v>
          </cell>
          <cell r="B162" t="str">
            <v>Mary M Knight School District</v>
          </cell>
          <cell r="C162" t="str">
            <v>CEP</v>
          </cell>
          <cell r="D162" t="str">
            <v>CEP</v>
          </cell>
          <cell r="E162" t="str">
            <v>CEP</v>
          </cell>
          <cell r="F162" t="str">
            <v>No Cost</v>
          </cell>
          <cell r="G162">
            <v>2.5</v>
          </cell>
          <cell r="H162"/>
          <cell r="I162" t="str">
            <v>CEP</v>
          </cell>
          <cell r="J162" t="str">
            <v>CEP</v>
          </cell>
          <cell r="K162" t="str">
            <v>CEP</v>
          </cell>
          <cell r="L162">
            <v>0.4</v>
          </cell>
          <cell r="M162">
            <v>3.75</v>
          </cell>
        </row>
        <row r="163">
          <cell r="A163">
            <v>159430</v>
          </cell>
          <cell r="B163" t="str">
            <v>Mary Walker School District</v>
          </cell>
          <cell r="C163" t="str">
            <v>Provision 2</v>
          </cell>
          <cell r="D163" t="str">
            <v>Provision 2</v>
          </cell>
          <cell r="E163" t="str">
            <v>Provision 2</v>
          </cell>
          <cell r="F163" t="str">
            <v>No Cost</v>
          </cell>
          <cell r="G163">
            <v>0</v>
          </cell>
          <cell r="H163"/>
          <cell r="I163" t="str">
            <v>Provision 2</v>
          </cell>
          <cell r="J163" t="str">
            <v>Provision 2</v>
          </cell>
          <cell r="K163" t="str">
            <v>Provision 2</v>
          </cell>
          <cell r="L163">
            <v>0</v>
          </cell>
          <cell r="M163">
            <v>0</v>
          </cell>
        </row>
        <row r="164">
          <cell r="A164">
            <v>159972</v>
          </cell>
          <cell r="B164" t="str">
            <v>Marysville School District</v>
          </cell>
          <cell r="C164">
            <v>2</v>
          </cell>
          <cell r="D164">
            <v>2.25</v>
          </cell>
          <cell r="E164">
            <v>2.25</v>
          </cell>
          <cell r="F164" t="str">
            <v>No Cost</v>
          </cell>
          <cell r="G164">
            <v>3</v>
          </cell>
          <cell r="H164"/>
          <cell r="I164">
            <v>3</v>
          </cell>
          <cell r="J164">
            <v>3.25</v>
          </cell>
          <cell r="K164">
            <v>3.25</v>
          </cell>
          <cell r="L164">
            <v>0</v>
          </cell>
          <cell r="M164">
            <v>4.5</v>
          </cell>
        </row>
        <row r="165">
          <cell r="A165">
            <v>159381</v>
          </cell>
          <cell r="B165" t="str">
            <v>McCleary School District</v>
          </cell>
          <cell r="C165" t="str">
            <v>CEP</v>
          </cell>
          <cell r="D165" t="str">
            <v>CEP</v>
          </cell>
          <cell r="E165" t="str">
            <v>CEP</v>
          </cell>
          <cell r="F165" t="str">
            <v>No Cost</v>
          </cell>
          <cell r="G165">
            <v>2.9</v>
          </cell>
          <cell r="H165"/>
          <cell r="I165" t="str">
            <v>CEP</v>
          </cell>
          <cell r="J165" t="str">
            <v>CEP</v>
          </cell>
          <cell r="K165" t="str">
            <v>CEP</v>
          </cell>
          <cell r="L165">
            <v>0</v>
          </cell>
          <cell r="M165">
            <v>3</v>
          </cell>
        </row>
        <row r="166">
          <cell r="A166">
            <v>159208</v>
          </cell>
          <cell r="B166" t="str">
            <v>Mead School District</v>
          </cell>
          <cell r="C166">
            <v>1.55</v>
          </cell>
          <cell r="D166">
            <v>1.7</v>
          </cell>
          <cell r="E166">
            <v>1.8</v>
          </cell>
          <cell r="F166" t="str">
            <v>No Cost</v>
          </cell>
          <cell r="G166">
            <v>2.5499999999999998</v>
          </cell>
          <cell r="H166"/>
          <cell r="I166">
            <v>2.6</v>
          </cell>
          <cell r="J166">
            <v>3.05</v>
          </cell>
          <cell r="K166">
            <v>3.15</v>
          </cell>
          <cell r="L166">
            <v>0.4</v>
          </cell>
          <cell r="M166">
            <v>4.0999999999999996</v>
          </cell>
        </row>
        <row r="167">
          <cell r="A167">
            <v>159320</v>
          </cell>
          <cell r="B167" t="str">
            <v>Medical Lake School District</v>
          </cell>
          <cell r="C167">
            <v>1.5</v>
          </cell>
          <cell r="D167">
            <v>1.5</v>
          </cell>
          <cell r="E167">
            <v>1.5</v>
          </cell>
          <cell r="F167" t="str">
            <v>No Cost</v>
          </cell>
          <cell r="G167">
            <v>2.1</v>
          </cell>
          <cell r="H167"/>
          <cell r="I167">
            <v>2.5499999999999998</v>
          </cell>
          <cell r="J167">
            <v>2.95</v>
          </cell>
          <cell r="K167">
            <v>2.95</v>
          </cell>
          <cell r="L167">
            <v>0.4</v>
          </cell>
          <cell r="M167">
            <v>3.95</v>
          </cell>
        </row>
        <row r="168">
          <cell r="A168">
            <v>159924</v>
          </cell>
          <cell r="B168" t="str">
            <v>Mercer Island School District</v>
          </cell>
          <cell r="C168">
            <v>0</v>
          </cell>
          <cell r="D168">
            <v>0</v>
          </cell>
          <cell r="E168">
            <v>0</v>
          </cell>
          <cell r="F168" t="str">
            <v>No Cost</v>
          </cell>
          <cell r="G168">
            <v>0</v>
          </cell>
          <cell r="H168"/>
          <cell r="I168">
            <v>3.5</v>
          </cell>
          <cell r="J168">
            <v>3.75</v>
          </cell>
          <cell r="K168">
            <v>0</v>
          </cell>
          <cell r="L168">
            <v>0.4</v>
          </cell>
          <cell r="M168">
            <v>4.25</v>
          </cell>
        </row>
        <row r="169">
          <cell r="A169">
            <v>159531</v>
          </cell>
          <cell r="B169" t="str">
            <v>Meridian School District</v>
          </cell>
          <cell r="C169">
            <v>1.5</v>
          </cell>
          <cell r="D169">
            <v>1.75</v>
          </cell>
          <cell r="E169">
            <v>1.75</v>
          </cell>
          <cell r="F169" t="str">
            <v>No Cost</v>
          </cell>
          <cell r="G169">
            <v>2</v>
          </cell>
          <cell r="H169"/>
          <cell r="I169">
            <v>2.75</v>
          </cell>
          <cell r="J169">
            <v>3</v>
          </cell>
          <cell r="K169">
            <v>3</v>
          </cell>
          <cell r="L169">
            <v>0.4</v>
          </cell>
          <cell r="M169">
            <v>4</v>
          </cell>
        </row>
        <row r="170">
          <cell r="A170">
            <v>159503</v>
          </cell>
          <cell r="B170" t="str">
            <v>Methow Valley School District</v>
          </cell>
          <cell r="C170">
            <v>1.7</v>
          </cell>
          <cell r="D170">
            <v>1.7</v>
          </cell>
          <cell r="E170">
            <v>1.7</v>
          </cell>
          <cell r="F170" t="str">
            <v>No Cost</v>
          </cell>
          <cell r="G170">
            <v>2</v>
          </cell>
          <cell r="H170"/>
          <cell r="I170">
            <v>2.8</v>
          </cell>
          <cell r="J170">
            <v>2.95</v>
          </cell>
          <cell r="K170">
            <v>2.95</v>
          </cell>
          <cell r="L170">
            <v>0.4</v>
          </cell>
          <cell r="M170">
            <v>3.65</v>
          </cell>
        </row>
        <row r="171">
          <cell r="A171">
            <v>159539</v>
          </cell>
          <cell r="B171" t="str">
            <v>Mill A School District</v>
          </cell>
          <cell r="C171">
            <v>1.55</v>
          </cell>
          <cell r="D171">
            <v>1.55</v>
          </cell>
          <cell r="E171">
            <v>1.7</v>
          </cell>
          <cell r="F171" t="str">
            <v>No Cost</v>
          </cell>
          <cell r="G171">
            <v>0</v>
          </cell>
          <cell r="H171"/>
          <cell r="I171">
            <v>2.5499999999999998</v>
          </cell>
          <cell r="J171">
            <v>2.8</v>
          </cell>
          <cell r="K171">
            <v>2.95</v>
          </cell>
          <cell r="L171">
            <v>0.4</v>
          </cell>
          <cell r="M171">
            <v>3.25</v>
          </cell>
        </row>
        <row r="172">
          <cell r="A172">
            <v>159326</v>
          </cell>
          <cell r="B172" t="str">
            <v>Monroe Public Schools</v>
          </cell>
          <cell r="C172">
            <v>1.85</v>
          </cell>
          <cell r="D172">
            <v>2</v>
          </cell>
          <cell r="E172">
            <v>2</v>
          </cell>
          <cell r="F172" t="str">
            <v>No Cost</v>
          </cell>
          <cell r="G172">
            <v>2.4</v>
          </cell>
          <cell r="H172"/>
          <cell r="I172">
            <v>3</v>
          </cell>
          <cell r="J172">
            <v>3.25</v>
          </cell>
          <cell r="K172">
            <v>3.25</v>
          </cell>
          <cell r="L172">
            <v>0.4</v>
          </cell>
          <cell r="M172">
            <v>4.25</v>
          </cell>
        </row>
        <row r="173">
          <cell r="A173">
            <v>159395</v>
          </cell>
          <cell r="B173" t="str">
            <v>Montesano School District</v>
          </cell>
          <cell r="C173">
            <v>2</v>
          </cell>
          <cell r="D173">
            <v>2</v>
          </cell>
          <cell r="E173">
            <v>2</v>
          </cell>
          <cell r="F173" t="str">
            <v>No Cost</v>
          </cell>
          <cell r="G173">
            <v>2.75</v>
          </cell>
          <cell r="H173"/>
          <cell r="I173">
            <v>2.75</v>
          </cell>
          <cell r="J173">
            <v>3</v>
          </cell>
          <cell r="K173">
            <v>3</v>
          </cell>
          <cell r="L173">
            <v>0.4</v>
          </cell>
          <cell r="M173">
            <v>4</v>
          </cell>
        </row>
        <row r="174">
          <cell r="A174">
            <v>159153</v>
          </cell>
          <cell r="B174" t="str">
            <v>Morning Star Boys Ranch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/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159387</v>
          </cell>
          <cell r="B175" t="str">
            <v>Morton School District</v>
          </cell>
          <cell r="C175">
            <v>1.75</v>
          </cell>
          <cell r="D175">
            <v>1.75</v>
          </cell>
          <cell r="E175">
            <v>1.75</v>
          </cell>
          <cell r="F175" t="str">
            <v>No Cost</v>
          </cell>
          <cell r="G175">
            <v>2</v>
          </cell>
          <cell r="H175"/>
          <cell r="I175">
            <v>2.6</v>
          </cell>
          <cell r="J175">
            <v>2.8</v>
          </cell>
          <cell r="K175">
            <v>2.8</v>
          </cell>
          <cell r="L175">
            <v>0.4</v>
          </cell>
          <cell r="M175">
            <v>3.5</v>
          </cell>
        </row>
        <row r="176">
          <cell r="A176">
            <v>159951</v>
          </cell>
          <cell r="B176" t="str">
            <v>Moses Lake School District</v>
          </cell>
          <cell r="C176">
            <v>1.75</v>
          </cell>
          <cell r="D176">
            <v>1.75</v>
          </cell>
          <cell r="E176">
            <v>1.75</v>
          </cell>
          <cell r="F176" t="str">
            <v>No Cost</v>
          </cell>
          <cell r="G176">
            <v>2.4500000000000002</v>
          </cell>
          <cell r="H176"/>
          <cell r="I176">
            <v>2.75</v>
          </cell>
          <cell r="J176">
            <v>3</v>
          </cell>
          <cell r="K176">
            <v>3</v>
          </cell>
          <cell r="L176">
            <v>0.4</v>
          </cell>
          <cell r="M176">
            <v>4</v>
          </cell>
        </row>
        <row r="177">
          <cell r="A177">
            <v>159478</v>
          </cell>
          <cell r="B177" t="str">
            <v>Mossyrock School District</v>
          </cell>
          <cell r="C177">
            <v>1.5</v>
          </cell>
          <cell r="D177">
            <v>1.75</v>
          </cell>
          <cell r="E177">
            <v>1.75</v>
          </cell>
          <cell r="F177" t="str">
            <v>No Cost</v>
          </cell>
          <cell r="G177">
            <v>2.5</v>
          </cell>
          <cell r="H177"/>
          <cell r="I177">
            <v>2.4500000000000002</v>
          </cell>
          <cell r="J177">
            <v>2.65</v>
          </cell>
          <cell r="K177">
            <v>2.65</v>
          </cell>
          <cell r="L177">
            <v>0.4</v>
          </cell>
          <cell r="M177">
            <v>3.55</v>
          </cell>
        </row>
        <row r="178">
          <cell r="A178">
            <v>159188</v>
          </cell>
          <cell r="B178" t="str">
            <v>Mount Adams School District</v>
          </cell>
          <cell r="C178" t="str">
            <v>CEP</v>
          </cell>
          <cell r="D178" t="str">
            <v>CEP</v>
          </cell>
          <cell r="E178" t="str">
            <v>CEP</v>
          </cell>
          <cell r="F178" t="str">
            <v>No Cost</v>
          </cell>
          <cell r="G178">
            <v>2</v>
          </cell>
          <cell r="H178"/>
          <cell r="I178" t="str">
            <v>CEP</v>
          </cell>
          <cell r="J178" t="str">
            <v>CEP</v>
          </cell>
          <cell r="K178" t="str">
            <v>CEP</v>
          </cell>
          <cell r="L178">
            <v>0</v>
          </cell>
          <cell r="M178">
            <v>3</v>
          </cell>
        </row>
        <row r="179">
          <cell r="A179">
            <v>159526</v>
          </cell>
          <cell r="B179" t="str">
            <v>Mount Baker School District</v>
          </cell>
          <cell r="C179">
            <v>1.75</v>
          </cell>
          <cell r="D179">
            <v>1.75</v>
          </cell>
          <cell r="E179">
            <v>1.75</v>
          </cell>
          <cell r="F179" t="str">
            <v>No Cost</v>
          </cell>
          <cell r="G179">
            <v>2</v>
          </cell>
          <cell r="H179"/>
          <cell r="I179">
            <v>2.95</v>
          </cell>
          <cell r="J179">
            <v>3.2</v>
          </cell>
          <cell r="K179">
            <v>3.2</v>
          </cell>
          <cell r="L179">
            <v>0.4</v>
          </cell>
          <cell r="M179">
            <v>4</v>
          </cell>
        </row>
        <row r="180">
          <cell r="A180">
            <v>159974</v>
          </cell>
          <cell r="B180" t="str">
            <v>Mount Vernon School District</v>
          </cell>
          <cell r="C180" t="str">
            <v>Prov. 2</v>
          </cell>
          <cell r="D180">
            <v>1.75</v>
          </cell>
          <cell r="E180">
            <v>1.75</v>
          </cell>
          <cell r="F180" t="str">
            <v>No Cost</v>
          </cell>
          <cell r="G180">
            <v>0</v>
          </cell>
          <cell r="H180"/>
          <cell r="I180">
            <v>2.75</v>
          </cell>
          <cell r="J180">
            <v>3</v>
          </cell>
          <cell r="K180">
            <v>3</v>
          </cell>
          <cell r="L180">
            <v>0.4</v>
          </cell>
          <cell r="M180">
            <v>4</v>
          </cell>
        </row>
        <row r="181">
          <cell r="A181">
            <v>160059</v>
          </cell>
          <cell r="B181" t="str">
            <v>Mukilteo School District</v>
          </cell>
          <cell r="C181">
            <v>1.5</v>
          </cell>
          <cell r="D181">
            <v>1.75</v>
          </cell>
          <cell r="E181">
            <v>1.75</v>
          </cell>
          <cell r="F181" t="str">
            <v>No Cost</v>
          </cell>
          <cell r="G181">
            <v>2.5</v>
          </cell>
          <cell r="H181"/>
          <cell r="I181">
            <v>3</v>
          </cell>
          <cell r="J181">
            <v>3.25</v>
          </cell>
          <cell r="K181">
            <v>3.25</v>
          </cell>
          <cell r="L181">
            <v>0.4</v>
          </cell>
          <cell r="M181">
            <v>4</v>
          </cell>
        </row>
        <row r="182">
          <cell r="A182">
            <v>159883</v>
          </cell>
          <cell r="B182" t="str">
            <v>Naches Valley School District</v>
          </cell>
          <cell r="C182">
            <v>1.4</v>
          </cell>
          <cell r="D182">
            <v>1.5</v>
          </cell>
          <cell r="E182">
            <v>1.5</v>
          </cell>
          <cell r="F182" t="str">
            <v>No Cost</v>
          </cell>
          <cell r="G182">
            <v>2.75</v>
          </cell>
          <cell r="H182"/>
          <cell r="I182">
            <v>2.65</v>
          </cell>
          <cell r="J182">
            <v>3</v>
          </cell>
          <cell r="K182">
            <v>3.05</v>
          </cell>
          <cell r="L182">
            <v>0.4</v>
          </cell>
          <cell r="M182">
            <v>4</v>
          </cell>
        </row>
        <row r="183">
          <cell r="A183">
            <v>159566</v>
          </cell>
          <cell r="B183" t="str">
            <v>Napavine School District</v>
          </cell>
          <cell r="C183">
            <v>1.7</v>
          </cell>
          <cell r="D183">
            <v>1.7</v>
          </cell>
          <cell r="E183">
            <v>1.7</v>
          </cell>
          <cell r="F183" t="str">
            <v>No Cost</v>
          </cell>
          <cell r="G183">
            <v>2.15</v>
          </cell>
          <cell r="H183"/>
          <cell r="I183">
            <v>2.75</v>
          </cell>
          <cell r="J183">
            <v>3.15</v>
          </cell>
          <cell r="K183">
            <v>3.15</v>
          </cell>
          <cell r="L183">
            <v>0.4</v>
          </cell>
          <cell r="M183">
            <v>4.05</v>
          </cell>
        </row>
        <row r="184">
          <cell r="A184">
            <v>159374</v>
          </cell>
          <cell r="B184" t="str">
            <v>Naselle-Grays River Valley School District</v>
          </cell>
          <cell r="C184">
            <v>1.25</v>
          </cell>
          <cell r="D184">
            <v>1.25</v>
          </cell>
          <cell r="E184">
            <v>1.25</v>
          </cell>
          <cell r="F184" t="str">
            <v>No Cost</v>
          </cell>
          <cell r="G184">
            <v>1.75</v>
          </cell>
          <cell r="H184"/>
          <cell r="I184">
            <v>2.6</v>
          </cell>
          <cell r="J184">
            <v>2.8</v>
          </cell>
          <cell r="K184">
            <v>3</v>
          </cell>
          <cell r="L184">
            <v>0.4</v>
          </cell>
          <cell r="M184">
            <v>3.5</v>
          </cell>
        </row>
        <row r="185">
          <cell r="A185">
            <v>159635</v>
          </cell>
          <cell r="B185" t="str">
            <v>Nespelem School District</v>
          </cell>
          <cell r="C185" t="str">
            <v>Provision 2</v>
          </cell>
          <cell r="D185" t="str">
            <v>Provision 2</v>
          </cell>
          <cell r="E185" t="str">
            <v>Provision 2</v>
          </cell>
          <cell r="F185" t="str">
            <v>No Cost</v>
          </cell>
          <cell r="G185">
            <v>2.35</v>
          </cell>
          <cell r="H185"/>
          <cell r="I185" t="str">
            <v>Provision 2</v>
          </cell>
          <cell r="J185" t="str">
            <v>Provision 2</v>
          </cell>
          <cell r="K185" t="str">
            <v>Provision 2</v>
          </cell>
          <cell r="L185">
            <v>0</v>
          </cell>
          <cell r="M185">
            <v>3.55</v>
          </cell>
        </row>
        <row r="186">
          <cell r="A186">
            <v>159421</v>
          </cell>
          <cell r="B186" t="str">
            <v>Newport School District</v>
          </cell>
          <cell r="C186">
            <v>0</v>
          </cell>
          <cell r="D186">
            <v>0</v>
          </cell>
          <cell r="E186">
            <v>0</v>
          </cell>
          <cell r="F186" t="str">
            <v>No Cost</v>
          </cell>
          <cell r="G186">
            <v>2.5</v>
          </cell>
          <cell r="H186"/>
          <cell r="I186">
            <v>2.4500000000000002</v>
          </cell>
          <cell r="J186">
            <v>2.7</v>
          </cell>
          <cell r="K186">
            <v>2.9</v>
          </cell>
          <cell r="L186">
            <v>0.4</v>
          </cell>
          <cell r="M186">
            <v>3.6</v>
          </cell>
        </row>
        <row r="187">
          <cell r="A187">
            <v>159448</v>
          </cell>
          <cell r="B187" t="str">
            <v>Nine Mile Falls School District</v>
          </cell>
          <cell r="C187">
            <v>0</v>
          </cell>
          <cell r="D187">
            <v>1.75</v>
          </cell>
          <cell r="E187">
            <v>1.75</v>
          </cell>
          <cell r="F187" t="str">
            <v>No Cost</v>
          </cell>
          <cell r="G187">
            <v>3</v>
          </cell>
          <cell r="H187"/>
          <cell r="I187">
            <v>2.7</v>
          </cell>
          <cell r="J187">
            <v>3</v>
          </cell>
          <cell r="K187">
            <v>3</v>
          </cell>
          <cell r="L187">
            <v>0.4</v>
          </cell>
          <cell r="M187">
            <v>4</v>
          </cell>
        </row>
        <row r="188">
          <cell r="A188">
            <v>159527</v>
          </cell>
          <cell r="B188" t="str">
            <v>Nooksack Valley School District</v>
          </cell>
          <cell r="C188">
            <v>1.5</v>
          </cell>
          <cell r="D188">
            <v>1.5</v>
          </cell>
          <cell r="E188">
            <v>1.5</v>
          </cell>
          <cell r="F188" t="str">
            <v>No Cost</v>
          </cell>
          <cell r="G188">
            <v>2</v>
          </cell>
          <cell r="H188"/>
          <cell r="I188">
            <v>2.75</v>
          </cell>
          <cell r="J188">
            <v>3</v>
          </cell>
          <cell r="K188">
            <v>3</v>
          </cell>
          <cell r="L188">
            <v>0.4</v>
          </cell>
          <cell r="M188">
            <v>4</v>
          </cell>
        </row>
        <row r="189">
          <cell r="A189">
            <v>159336</v>
          </cell>
          <cell r="B189" t="str">
            <v>North Beach School District</v>
          </cell>
          <cell r="C189">
            <v>1.25</v>
          </cell>
          <cell r="D189">
            <v>1.25</v>
          </cell>
          <cell r="E189">
            <v>1.25</v>
          </cell>
          <cell r="F189" t="str">
            <v>No Cost</v>
          </cell>
          <cell r="G189">
            <v>2</v>
          </cell>
          <cell r="H189"/>
          <cell r="I189">
            <v>2.5</v>
          </cell>
          <cell r="J189">
            <v>2.75</v>
          </cell>
          <cell r="K189">
            <v>2.75</v>
          </cell>
          <cell r="L189">
            <v>0.4</v>
          </cell>
          <cell r="M189">
            <v>4</v>
          </cell>
        </row>
        <row r="190">
          <cell r="A190">
            <v>159285</v>
          </cell>
          <cell r="B190" t="str">
            <v>North Franklin School District</v>
          </cell>
          <cell r="C190">
            <v>0</v>
          </cell>
          <cell r="D190">
            <v>0</v>
          </cell>
          <cell r="E190">
            <v>0</v>
          </cell>
          <cell r="F190" t="str">
            <v>No Cost</v>
          </cell>
          <cell r="G190">
            <v>2.75</v>
          </cell>
          <cell r="H190"/>
          <cell r="I190">
            <v>2.7</v>
          </cell>
          <cell r="J190">
            <v>2.8</v>
          </cell>
          <cell r="K190">
            <v>2.8</v>
          </cell>
          <cell r="L190">
            <v>0.4</v>
          </cell>
          <cell r="M190">
            <v>3.65</v>
          </cell>
        </row>
        <row r="191">
          <cell r="A191">
            <v>159182</v>
          </cell>
          <cell r="B191" t="str">
            <v>North Kitsap School District</v>
          </cell>
          <cell r="C191">
            <v>2</v>
          </cell>
          <cell r="D191">
            <v>2</v>
          </cell>
          <cell r="E191">
            <v>2</v>
          </cell>
          <cell r="F191" t="str">
            <v>No Cost</v>
          </cell>
          <cell r="G191">
            <v>2.25</v>
          </cell>
          <cell r="H191"/>
          <cell r="I191">
            <v>3</v>
          </cell>
          <cell r="J191">
            <v>3.25</v>
          </cell>
          <cell r="K191">
            <v>3.25</v>
          </cell>
          <cell r="L191">
            <v>0.4</v>
          </cell>
          <cell r="M191">
            <v>4</v>
          </cell>
        </row>
        <row r="192">
          <cell r="A192">
            <v>159504</v>
          </cell>
          <cell r="B192" t="str">
            <v>North Mason School District</v>
          </cell>
          <cell r="C192" t="str">
            <v>CEP</v>
          </cell>
          <cell r="D192" t="str">
            <v>CEP</v>
          </cell>
          <cell r="E192" t="str">
            <v>CEP</v>
          </cell>
          <cell r="F192" t="str">
            <v>No Cost</v>
          </cell>
          <cell r="G192">
            <v>2.5</v>
          </cell>
          <cell r="H192"/>
          <cell r="I192" t="str">
            <v>CEP</v>
          </cell>
          <cell r="J192" t="str">
            <v>CEP</v>
          </cell>
          <cell r="K192" t="str">
            <v>CEP</v>
          </cell>
          <cell r="L192">
            <v>0</v>
          </cell>
          <cell r="M192">
            <v>4</v>
          </cell>
        </row>
        <row r="193">
          <cell r="A193">
            <v>159338</v>
          </cell>
          <cell r="B193" t="str">
            <v>North River School District</v>
          </cell>
          <cell r="C193" t="str">
            <v>CEP</v>
          </cell>
          <cell r="D193" t="str">
            <v>CEP</v>
          </cell>
          <cell r="E193" t="str">
            <v>CEP</v>
          </cell>
          <cell r="F193" t="str">
            <v>No Cost</v>
          </cell>
          <cell r="G193">
            <v>1.5</v>
          </cell>
          <cell r="H193"/>
          <cell r="I193" t="str">
            <v>CEP</v>
          </cell>
          <cell r="J193" t="str">
            <v>CEP</v>
          </cell>
          <cell r="K193" t="str">
            <v>CEP</v>
          </cell>
          <cell r="L193" t="str">
            <v>CEP</v>
          </cell>
          <cell r="M193">
            <v>3</v>
          </cell>
        </row>
        <row r="194">
          <cell r="A194">
            <v>159981</v>
          </cell>
          <cell r="B194" t="str">
            <v>North Thurston School District</v>
          </cell>
          <cell r="C194">
            <v>1.6</v>
          </cell>
          <cell r="D194">
            <v>1.75</v>
          </cell>
          <cell r="E194">
            <v>1.75</v>
          </cell>
          <cell r="F194" t="str">
            <v>No Cost</v>
          </cell>
          <cell r="G194">
            <v>2.5</v>
          </cell>
          <cell r="H194"/>
          <cell r="I194">
            <v>2.75</v>
          </cell>
          <cell r="J194">
            <v>3</v>
          </cell>
          <cell r="K194">
            <v>3</v>
          </cell>
          <cell r="L194">
            <v>0.4</v>
          </cell>
          <cell r="M194">
            <v>3.75</v>
          </cell>
        </row>
        <row r="195">
          <cell r="A195">
            <v>159462</v>
          </cell>
          <cell r="B195" t="str">
            <v>Northport School District</v>
          </cell>
          <cell r="C195">
            <v>1.45</v>
          </cell>
          <cell r="D195">
            <v>1.5</v>
          </cell>
          <cell r="E195">
            <v>1.5</v>
          </cell>
          <cell r="F195" t="str">
            <v>No Cost</v>
          </cell>
          <cell r="G195">
            <v>2.5</v>
          </cell>
          <cell r="H195"/>
          <cell r="I195">
            <v>2.4500000000000002</v>
          </cell>
          <cell r="J195">
            <v>2.5</v>
          </cell>
          <cell r="K195">
            <v>2.75</v>
          </cell>
          <cell r="L195">
            <v>0.4</v>
          </cell>
          <cell r="M195">
            <v>3.5</v>
          </cell>
        </row>
        <row r="196">
          <cell r="A196">
            <v>159895</v>
          </cell>
          <cell r="B196" t="str">
            <v>Northshore School District</v>
          </cell>
          <cell r="C196">
            <v>1.75</v>
          </cell>
          <cell r="D196">
            <v>2</v>
          </cell>
          <cell r="E196">
            <v>2</v>
          </cell>
          <cell r="F196" t="str">
            <v>No Cost</v>
          </cell>
          <cell r="G196">
            <v>2.4</v>
          </cell>
          <cell r="H196"/>
          <cell r="I196">
            <v>3</v>
          </cell>
          <cell r="J196">
            <v>3.25</v>
          </cell>
          <cell r="K196">
            <v>3.25</v>
          </cell>
          <cell r="L196">
            <v>0.4</v>
          </cell>
          <cell r="M196">
            <v>4</v>
          </cell>
        </row>
        <row r="197">
          <cell r="A197">
            <v>159980</v>
          </cell>
          <cell r="B197" t="str">
            <v>Oak Harbor School District</v>
          </cell>
          <cell r="C197">
            <v>1.85</v>
          </cell>
          <cell r="D197">
            <v>2.1</v>
          </cell>
          <cell r="E197">
            <v>2.1</v>
          </cell>
          <cell r="F197" t="str">
            <v>No Cost</v>
          </cell>
          <cell r="G197">
            <v>2.6</v>
          </cell>
          <cell r="H197"/>
          <cell r="I197">
            <v>2.85</v>
          </cell>
          <cell r="J197">
            <v>3.1</v>
          </cell>
          <cell r="K197">
            <v>3.1</v>
          </cell>
          <cell r="L197">
            <v>0.4</v>
          </cell>
          <cell r="M197">
            <v>4.3499999999999996</v>
          </cell>
        </row>
        <row r="198">
          <cell r="A198">
            <v>159389</v>
          </cell>
          <cell r="B198" t="str">
            <v>Oakville School District</v>
          </cell>
          <cell r="C198" t="str">
            <v>CEP</v>
          </cell>
          <cell r="D198" t="str">
            <v>CEP</v>
          </cell>
          <cell r="E198" t="str">
            <v>CEP</v>
          </cell>
          <cell r="F198" t="str">
            <v>No Cost</v>
          </cell>
          <cell r="G198">
            <v>1</v>
          </cell>
          <cell r="H198"/>
          <cell r="I198" t="str">
            <v>CEP</v>
          </cell>
          <cell r="J198" t="str">
            <v>CEP</v>
          </cell>
          <cell r="K198" t="str">
            <v>CEP</v>
          </cell>
          <cell r="L198">
            <v>0</v>
          </cell>
          <cell r="M198">
            <v>3.55</v>
          </cell>
        </row>
        <row r="199">
          <cell r="A199">
            <v>159356</v>
          </cell>
          <cell r="B199" t="str">
            <v>Ocean Beach School District</v>
          </cell>
          <cell r="C199">
            <v>1.6</v>
          </cell>
          <cell r="D199">
            <v>1.8</v>
          </cell>
          <cell r="E199">
            <v>2</v>
          </cell>
          <cell r="F199" t="str">
            <v>No Cost</v>
          </cell>
          <cell r="G199">
            <v>3</v>
          </cell>
          <cell r="H199"/>
          <cell r="I199">
            <v>2.6</v>
          </cell>
          <cell r="J199">
            <v>3</v>
          </cell>
          <cell r="K199">
            <v>3.1</v>
          </cell>
          <cell r="L199">
            <v>0.4</v>
          </cell>
          <cell r="M199">
            <v>4</v>
          </cell>
        </row>
        <row r="200">
          <cell r="A200">
            <v>159377</v>
          </cell>
          <cell r="B200" t="str">
            <v>Ocosta School District</v>
          </cell>
          <cell r="C200" t="str">
            <v>CEP</v>
          </cell>
          <cell r="D200" t="str">
            <v>CEP</v>
          </cell>
          <cell r="E200" t="str">
            <v>CEP</v>
          </cell>
          <cell r="F200" t="str">
            <v>No Cost</v>
          </cell>
          <cell r="G200">
            <v>2.75</v>
          </cell>
          <cell r="H200"/>
          <cell r="I200" t="str">
            <v>CEP</v>
          </cell>
          <cell r="J200" t="str">
            <v>CEP</v>
          </cell>
          <cell r="K200" t="str">
            <v>CEP</v>
          </cell>
          <cell r="L200">
            <v>0</v>
          </cell>
          <cell r="M200">
            <v>4</v>
          </cell>
        </row>
        <row r="201">
          <cell r="A201">
            <v>159905</v>
          </cell>
          <cell r="B201" t="str">
            <v>Odessa School District</v>
          </cell>
          <cell r="C201">
            <v>1.75</v>
          </cell>
          <cell r="D201">
            <v>2</v>
          </cell>
          <cell r="E201">
            <v>2</v>
          </cell>
          <cell r="F201" t="str">
            <v>No Cost</v>
          </cell>
          <cell r="G201">
            <v>2.5</v>
          </cell>
          <cell r="H201"/>
          <cell r="I201">
            <v>2.25</v>
          </cell>
          <cell r="J201">
            <v>2.5</v>
          </cell>
          <cell r="K201">
            <v>2.75</v>
          </cell>
          <cell r="L201">
            <v>0.4</v>
          </cell>
          <cell r="M201">
            <v>4</v>
          </cell>
        </row>
        <row r="202">
          <cell r="A202">
            <v>159859</v>
          </cell>
          <cell r="B202" t="str">
            <v>Okanogan County Corrections</v>
          </cell>
          <cell r="C202">
            <v>0</v>
          </cell>
          <cell r="D202">
            <v>3.15</v>
          </cell>
          <cell r="E202">
            <v>3.15</v>
          </cell>
          <cell r="F202">
            <v>0</v>
          </cell>
          <cell r="G202">
            <v>0</v>
          </cell>
          <cell r="H202"/>
          <cell r="I202">
            <v>0</v>
          </cell>
          <cell r="J202">
            <v>3.15</v>
          </cell>
          <cell r="K202">
            <v>3.15</v>
          </cell>
          <cell r="L202">
            <v>0.4</v>
          </cell>
          <cell r="M202">
            <v>0</v>
          </cell>
        </row>
        <row r="203">
          <cell r="A203">
            <v>159343</v>
          </cell>
          <cell r="B203" t="str">
            <v>Okanogan School District</v>
          </cell>
          <cell r="C203">
            <v>1.95</v>
          </cell>
          <cell r="D203">
            <v>1.95</v>
          </cell>
          <cell r="E203">
            <v>1.95</v>
          </cell>
          <cell r="F203" t="str">
            <v>No Cost</v>
          </cell>
          <cell r="G203">
            <v>1.95</v>
          </cell>
          <cell r="H203"/>
          <cell r="I203">
            <v>2.5499999999999998</v>
          </cell>
          <cell r="J203">
            <v>2.7</v>
          </cell>
          <cell r="K203">
            <v>2.7</v>
          </cell>
          <cell r="L203">
            <v>0.4</v>
          </cell>
          <cell r="M203">
            <v>3.45</v>
          </cell>
        </row>
        <row r="204">
          <cell r="A204">
            <v>159923</v>
          </cell>
          <cell r="B204" t="str">
            <v>Olympia School District</v>
          </cell>
          <cell r="C204">
            <v>1.6</v>
          </cell>
          <cell r="D204">
            <v>1.6</v>
          </cell>
          <cell r="E204">
            <v>1.6</v>
          </cell>
          <cell r="F204" t="str">
            <v>No Cost</v>
          </cell>
          <cell r="G204">
            <v>2.1</v>
          </cell>
          <cell r="H204"/>
          <cell r="I204">
            <v>2.65</v>
          </cell>
          <cell r="J204">
            <v>2.9</v>
          </cell>
          <cell r="K204">
            <v>2.9</v>
          </cell>
          <cell r="L204">
            <v>0.4</v>
          </cell>
          <cell r="M204">
            <v>3.55</v>
          </cell>
        </row>
        <row r="205">
          <cell r="A205">
            <v>159344</v>
          </cell>
          <cell r="B205" t="str">
            <v>Omak School District</v>
          </cell>
          <cell r="C205" t="str">
            <v>CEP</v>
          </cell>
          <cell r="D205" t="str">
            <v>CEP</v>
          </cell>
          <cell r="E205" t="str">
            <v>CEP</v>
          </cell>
          <cell r="F205" t="str">
            <v>No Cost</v>
          </cell>
          <cell r="G205">
            <v>2</v>
          </cell>
          <cell r="H205"/>
          <cell r="I205" t="str">
            <v>CEP</v>
          </cell>
          <cell r="J205" t="str">
            <v>CEP</v>
          </cell>
          <cell r="K205" t="str">
            <v>CEP</v>
          </cell>
          <cell r="L205">
            <v>0</v>
          </cell>
          <cell r="M205">
            <v>3.5</v>
          </cell>
        </row>
        <row r="206">
          <cell r="A206">
            <v>159483</v>
          </cell>
          <cell r="B206" t="str">
            <v>Onalaska School District</v>
          </cell>
          <cell r="C206">
            <v>1.75</v>
          </cell>
          <cell r="D206">
            <v>1.75</v>
          </cell>
          <cell r="E206">
            <v>1.75</v>
          </cell>
          <cell r="F206" t="str">
            <v>No Cost</v>
          </cell>
          <cell r="G206">
            <v>2.75</v>
          </cell>
          <cell r="H206"/>
          <cell r="I206">
            <v>2.6</v>
          </cell>
          <cell r="J206">
            <v>2.85</v>
          </cell>
          <cell r="K206">
            <v>3.1</v>
          </cell>
          <cell r="L206">
            <v>0.4</v>
          </cell>
          <cell r="M206">
            <v>3.75</v>
          </cell>
        </row>
        <row r="207">
          <cell r="A207">
            <v>159590</v>
          </cell>
          <cell r="B207" t="str">
            <v>Onion Creek School District</v>
          </cell>
          <cell r="C207">
            <v>1.25</v>
          </cell>
          <cell r="D207">
            <v>1.5</v>
          </cell>
          <cell r="E207">
            <v>0</v>
          </cell>
          <cell r="F207" t="str">
            <v>No Cost</v>
          </cell>
          <cell r="G207">
            <v>2.5</v>
          </cell>
          <cell r="H207"/>
          <cell r="I207">
            <v>2.35</v>
          </cell>
          <cell r="J207">
            <v>2.35</v>
          </cell>
          <cell r="K207">
            <v>0</v>
          </cell>
          <cell r="L207">
            <v>0.4</v>
          </cell>
          <cell r="M207">
            <v>4.5</v>
          </cell>
        </row>
        <row r="208">
          <cell r="A208">
            <v>159427</v>
          </cell>
          <cell r="B208" t="str">
            <v>Orcas Island School District</v>
          </cell>
          <cell r="C208">
            <v>1.5</v>
          </cell>
          <cell r="D208">
            <v>1.75</v>
          </cell>
          <cell r="E208">
            <v>2</v>
          </cell>
          <cell r="F208" t="str">
            <v>No Cost</v>
          </cell>
          <cell r="G208">
            <v>2.25</v>
          </cell>
          <cell r="H208"/>
          <cell r="I208">
            <v>2.75</v>
          </cell>
          <cell r="J208">
            <v>3</v>
          </cell>
          <cell r="K208">
            <v>3.25</v>
          </cell>
          <cell r="L208">
            <v>0.4</v>
          </cell>
          <cell r="M208">
            <v>5.25</v>
          </cell>
        </row>
        <row r="209">
          <cell r="A209">
            <v>159488</v>
          </cell>
          <cell r="B209" t="str">
            <v>Orient School District</v>
          </cell>
          <cell r="C209">
            <v>1.55</v>
          </cell>
          <cell r="D209">
            <v>1.8</v>
          </cell>
          <cell r="E209">
            <v>0</v>
          </cell>
          <cell r="F209" t="str">
            <v>No Cost</v>
          </cell>
          <cell r="G209">
            <v>2.4</v>
          </cell>
          <cell r="H209"/>
          <cell r="I209">
            <v>2.2999999999999998</v>
          </cell>
          <cell r="J209">
            <v>2.5499999999999998</v>
          </cell>
          <cell r="K209">
            <v>0</v>
          </cell>
          <cell r="L209">
            <v>0.4</v>
          </cell>
          <cell r="M209">
            <v>3.8</v>
          </cell>
        </row>
        <row r="210">
          <cell r="A210">
            <v>159520</v>
          </cell>
          <cell r="B210" t="str">
            <v>Orondo School District</v>
          </cell>
          <cell r="C210" t="str">
            <v>CEP</v>
          </cell>
          <cell r="D210" t="str">
            <v>CEP</v>
          </cell>
          <cell r="E210" t="str">
            <v>CEP</v>
          </cell>
          <cell r="F210" t="str">
            <v>No Cost</v>
          </cell>
          <cell r="G210">
            <v>2.25</v>
          </cell>
          <cell r="H210"/>
          <cell r="I210" t="str">
            <v>CEP</v>
          </cell>
          <cell r="J210" t="str">
            <v>CEP</v>
          </cell>
          <cell r="K210" t="str">
            <v>CEP</v>
          </cell>
          <cell r="L210">
            <v>0</v>
          </cell>
          <cell r="M210">
            <v>3.6</v>
          </cell>
        </row>
        <row r="211">
          <cell r="A211">
            <v>159301</v>
          </cell>
          <cell r="B211" t="str">
            <v>Oroville School District</v>
          </cell>
          <cell r="C211">
            <v>1.75</v>
          </cell>
          <cell r="D211">
            <v>1.75</v>
          </cell>
          <cell r="E211">
            <v>1.75</v>
          </cell>
          <cell r="F211" t="str">
            <v>No Cost</v>
          </cell>
          <cell r="G211">
            <v>2.75</v>
          </cell>
          <cell r="H211"/>
          <cell r="I211">
            <v>2.8</v>
          </cell>
          <cell r="J211">
            <v>3</v>
          </cell>
          <cell r="K211">
            <v>3</v>
          </cell>
          <cell r="L211">
            <v>0.4</v>
          </cell>
          <cell r="M211">
            <v>3.5</v>
          </cell>
        </row>
        <row r="212">
          <cell r="A212">
            <v>160003</v>
          </cell>
          <cell r="B212" t="str">
            <v>Orting School District</v>
          </cell>
          <cell r="C212">
            <v>1.5</v>
          </cell>
          <cell r="D212">
            <v>2</v>
          </cell>
          <cell r="E212">
            <v>2</v>
          </cell>
          <cell r="F212" t="str">
            <v>No Cost</v>
          </cell>
          <cell r="G212">
            <v>2</v>
          </cell>
          <cell r="H212"/>
          <cell r="I212">
            <v>2.5</v>
          </cell>
          <cell r="J212">
            <v>3</v>
          </cell>
          <cell r="K212">
            <v>3</v>
          </cell>
          <cell r="L212">
            <v>0.4</v>
          </cell>
          <cell r="M212">
            <v>3.25</v>
          </cell>
        </row>
        <row r="213">
          <cell r="A213">
            <v>159249</v>
          </cell>
          <cell r="B213" t="str">
            <v>Othello School District</v>
          </cell>
          <cell r="C213">
            <v>1.5</v>
          </cell>
          <cell r="D213">
            <v>1.75</v>
          </cell>
          <cell r="E213">
            <v>1.75</v>
          </cell>
          <cell r="F213" t="str">
            <v>No Cost</v>
          </cell>
          <cell r="G213">
            <v>2.5</v>
          </cell>
          <cell r="H213"/>
          <cell r="I213">
            <v>2</v>
          </cell>
          <cell r="J213">
            <v>2.5</v>
          </cell>
          <cell r="K213">
            <v>2.5</v>
          </cell>
          <cell r="L213">
            <v>0.4</v>
          </cell>
          <cell r="M213">
            <v>2.5</v>
          </cell>
        </row>
        <row r="214">
          <cell r="A214">
            <v>159123</v>
          </cell>
          <cell r="B214" t="str">
            <v>Our Lady Star of the Sea School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/>
          <cell r="I214">
            <v>4</v>
          </cell>
          <cell r="J214">
            <v>4.0999999999999996</v>
          </cell>
          <cell r="K214">
            <v>0</v>
          </cell>
          <cell r="L214">
            <v>0.4</v>
          </cell>
          <cell r="M214">
            <v>0</v>
          </cell>
        </row>
        <row r="215">
          <cell r="A215">
            <v>159540</v>
          </cell>
          <cell r="B215" t="str">
            <v>Palisades School District</v>
          </cell>
          <cell r="C215" t="str">
            <v>CEP</v>
          </cell>
          <cell r="D215" t="str">
            <v>CEP</v>
          </cell>
          <cell r="E215" t="str">
            <v>CEP</v>
          </cell>
          <cell r="F215" t="str">
            <v>No Cost</v>
          </cell>
          <cell r="G215">
            <v>0</v>
          </cell>
          <cell r="H215"/>
          <cell r="I215" t="str">
            <v>CEP</v>
          </cell>
          <cell r="J215" t="str">
            <v>CEP</v>
          </cell>
          <cell r="K215" t="str">
            <v>CEP</v>
          </cell>
          <cell r="L215">
            <v>0</v>
          </cell>
          <cell r="M215">
            <v>0</v>
          </cell>
        </row>
        <row r="216">
          <cell r="A216">
            <v>159452</v>
          </cell>
          <cell r="B216" t="str">
            <v>Palouse School District</v>
          </cell>
          <cell r="C216">
            <v>2</v>
          </cell>
          <cell r="D216">
            <v>2.5</v>
          </cell>
          <cell r="E216">
            <v>2.5</v>
          </cell>
          <cell r="F216" t="str">
            <v>No Cost</v>
          </cell>
          <cell r="G216">
            <v>3</v>
          </cell>
          <cell r="H216"/>
          <cell r="I216">
            <v>2.75</v>
          </cell>
          <cell r="J216">
            <v>3.25</v>
          </cell>
          <cell r="K216">
            <v>3.25</v>
          </cell>
          <cell r="L216">
            <v>0.4</v>
          </cell>
          <cell r="M216">
            <v>4</v>
          </cell>
        </row>
        <row r="217">
          <cell r="A217">
            <v>159073</v>
          </cell>
          <cell r="B217" t="str">
            <v>Paschal Sherman Indian School</v>
          </cell>
          <cell r="C217" t="str">
            <v>CEP</v>
          </cell>
          <cell r="D217" t="str">
            <v>CEP</v>
          </cell>
          <cell r="E217" t="str">
            <v>CEP</v>
          </cell>
          <cell r="F217">
            <v>0</v>
          </cell>
          <cell r="G217">
            <v>0</v>
          </cell>
          <cell r="H217"/>
          <cell r="I217" t="str">
            <v>CEP</v>
          </cell>
          <cell r="J217" t="str">
            <v>CEP</v>
          </cell>
          <cell r="K217" t="str">
            <v>CEP</v>
          </cell>
          <cell r="L217">
            <v>0</v>
          </cell>
          <cell r="M217">
            <v>0</v>
          </cell>
        </row>
        <row r="218">
          <cell r="A218">
            <v>159974</v>
          </cell>
          <cell r="B218" t="str">
            <v>Pasco School District</v>
          </cell>
          <cell r="C218">
            <v>1.4</v>
          </cell>
          <cell r="D218">
            <v>1.65</v>
          </cell>
          <cell r="E218">
            <v>1.65</v>
          </cell>
          <cell r="F218" t="str">
            <v>No Cost</v>
          </cell>
          <cell r="G218">
            <v>2.5</v>
          </cell>
          <cell r="H218"/>
          <cell r="I218">
            <v>2.75</v>
          </cell>
          <cell r="J218">
            <v>3.05</v>
          </cell>
          <cell r="K218">
            <v>3.05</v>
          </cell>
          <cell r="L218">
            <v>0.4</v>
          </cell>
          <cell r="M218">
            <v>4</v>
          </cell>
        </row>
        <row r="219">
          <cell r="A219">
            <v>159634</v>
          </cell>
          <cell r="B219" t="str">
            <v>Pateros School District</v>
          </cell>
          <cell r="C219">
            <v>1.75</v>
          </cell>
          <cell r="D219">
            <v>1.75</v>
          </cell>
          <cell r="E219">
            <v>1.75</v>
          </cell>
          <cell r="F219" t="str">
            <v>No Cost</v>
          </cell>
          <cell r="G219">
            <v>4.25</v>
          </cell>
          <cell r="H219"/>
          <cell r="I219">
            <v>2.6</v>
          </cell>
          <cell r="J219">
            <v>2.85</v>
          </cell>
          <cell r="K219">
            <v>2.85</v>
          </cell>
          <cell r="L219">
            <v>0.4</v>
          </cell>
          <cell r="M219">
            <v>4.25</v>
          </cell>
        </row>
        <row r="220">
          <cell r="A220">
            <v>159896</v>
          </cell>
          <cell r="B220" t="str">
            <v>Paterson School District</v>
          </cell>
          <cell r="C220" t="str">
            <v>Provision 2</v>
          </cell>
          <cell r="D220" t="str">
            <v>Provision 2</v>
          </cell>
          <cell r="E220" t="str">
            <v>Provision 2</v>
          </cell>
          <cell r="F220" t="str">
            <v>No Cost</v>
          </cell>
          <cell r="G220">
            <v>1.75</v>
          </cell>
          <cell r="H220"/>
          <cell r="I220" t="str">
            <v>Provision 2</v>
          </cell>
          <cell r="J220" t="str">
            <v>Provision 2</v>
          </cell>
          <cell r="K220" t="str">
            <v>Provision 2</v>
          </cell>
          <cell r="L220">
            <v>0</v>
          </cell>
          <cell r="M220">
            <v>2.75</v>
          </cell>
        </row>
        <row r="221">
          <cell r="A221">
            <v>159423</v>
          </cell>
          <cell r="B221" t="str">
            <v>Pe Ell School District</v>
          </cell>
          <cell r="C221">
            <v>1.5</v>
          </cell>
          <cell r="D221">
            <v>1.5</v>
          </cell>
          <cell r="E221">
            <v>1.5</v>
          </cell>
          <cell r="F221" t="str">
            <v>No Cost</v>
          </cell>
          <cell r="G221">
            <v>2</v>
          </cell>
          <cell r="H221"/>
          <cell r="I221">
            <v>2.75</v>
          </cell>
          <cell r="J221">
            <v>3</v>
          </cell>
          <cell r="K221">
            <v>3</v>
          </cell>
          <cell r="L221">
            <v>0.4</v>
          </cell>
          <cell r="M221">
            <v>3.75</v>
          </cell>
        </row>
        <row r="222">
          <cell r="A222">
            <v>159268</v>
          </cell>
          <cell r="B222" t="str">
            <v>Peninsula School District</v>
          </cell>
          <cell r="C222">
            <v>1.45</v>
          </cell>
          <cell r="D222">
            <v>1.55</v>
          </cell>
          <cell r="E222">
            <v>1.55</v>
          </cell>
          <cell r="F222" t="str">
            <v>No Cost</v>
          </cell>
          <cell r="G222">
            <v>2.2000000000000002</v>
          </cell>
          <cell r="H222"/>
          <cell r="I222">
            <v>2.7</v>
          </cell>
          <cell r="J222">
            <v>2.95</v>
          </cell>
          <cell r="K222">
            <v>2.95</v>
          </cell>
          <cell r="L222">
            <v>0.4</v>
          </cell>
          <cell r="M222">
            <v>3.45</v>
          </cell>
        </row>
        <row r="223">
          <cell r="A223">
            <v>159860</v>
          </cell>
          <cell r="B223" t="str">
            <v xml:space="preserve">Pierce County Juvenile Court 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/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>
            <v>159205</v>
          </cell>
          <cell r="B224" t="str">
            <v>Pioneer Human Services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/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>
            <v>159424</v>
          </cell>
          <cell r="B225" t="str">
            <v>Pioneer School District</v>
          </cell>
          <cell r="C225">
            <v>1.4</v>
          </cell>
          <cell r="D225">
            <v>1.4</v>
          </cell>
          <cell r="E225">
            <v>0</v>
          </cell>
          <cell r="F225" t="str">
            <v>No Cost</v>
          </cell>
          <cell r="G225">
            <v>1.75</v>
          </cell>
          <cell r="H225"/>
          <cell r="I225">
            <v>2.85</v>
          </cell>
          <cell r="J225">
            <v>2.85</v>
          </cell>
          <cell r="K225">
            <v>0</v>
          </cell>
          <cell r="L225">
            <v>0.4</v>
          </cell>
          <cell r="M225">
            <v>3.6</v>
          </cell>
        </row>
        <row r="226">
          <cell r="A226">
            <v>159474</v>
          </cell>
          <cell r="B226" t="str">
            <v>Pomeroy School District</v>
          </cell>
          <cell r="C226">
            <v>1.25</v>
          </cell>
          <cell r="D226">
            <v>1.35</v>
          </cell>
          <cell r="E226">
            <v>1.35</v>
          </cell>
          <cell r="F226" t="str">
            <v>No Cost</v>
          </cell>
          <cell r="G226">
            <v>1.9</v>
          </cell>
          <cell r="H226"/>
          <cell r="I226">
            <v>2.75</v>
          </cell>
          <cell r="J226">
            <v>3</v>
          </cell>
          <cell r="K226">
            <v>3</v>
          </cell>
          <cell r="L226">
            <v>0.4</v>
          </cell>
          <cell r="M226">
            <v>3.5</v>
          </cell>
        </row>
        <row r="227">
          <cell r="A227">
            <v>159886</v>
          </cell>
          <cell r="B227" t="str">
            <v>Port Angeles School District</v>
          </cell>
          <cell r="C227">
            <v>0</v>
          </cell>
          <cell r="D227">
            <v>1.5</v>
          </cell>
          <cell r="E227">
            <v>1.5</v>
          </cell>
          <cell r="F227" t="str">
            <v>No Cost</v>
          </cell>
          <cell r="G227">
            <v>2.4</v>
          </cell>
          <cell r="H227"/>
          <cell r="I227">
            <v>2.4500000000000002</v>
          </cell>
          <cell r="J227">
            <v>2.7</v>
          </cell>
          <cell r="K227">
            <v>2.7</v>
          </cell>
          <cell r="L227">
            <v>0.4</v>
          </cell>
          <cell r="M227">
            <v>3.7</v>
          </cell>
        </row>
        <row r="228">
          <cell r="A228">
            <v>159440</v>
          </cell>
          <cell r="B228" t="str">
            <v>Port Townsend School District</v>
          </cell>
          <cell r="C228">
            <v>1.75</v>
          </cell>
          <cell r="D228">
            <v>1.75</v>
          </cell>
          <cell r="E228">
            <v>1.75</v>
          </cell>
          <cell r="F228" t="str">
            <v>No Cost</v>
          </cell>
          <cell r="G228">
            <v>2</v>
          </cell>
          <cell r="H228"/>
          <cell r="I228">
            <v>3</v>
          </cell>
          <cell r="J228">
            <v>3</v>
          </cell>
          <cell r="K228">
            <v>3</v>
          </cell>
          <cell r="L228">
            <v>0.4</v>
          </cell>
          <cell r="M228">
            <v>4</v>
          </cell>
        </row>
        <row r="229">
          <cell r="A229">
            <v>159524</v>
          </cell>
          <cell r="B229" t="str">
            <v>Prescott School District</v>
          </cell>
          <cell r="C229" t="str">
            <v>CEP</v>
          </cell>
          <cell r="D229" t="str">
            <v>CEP</v>
          </cell>
          <cell r="E229" t="str">
            <v>CEP</v>
          </cell>
          <cell r="F229" t="str">
            <v>No Cost</v>
          </cell>
          <cell r="G229">
            <v>2</v>
          </cell>
          <cell r="H229"/>
          <cell r="I229" t="str">
            <v>CEP</v>
          </cell>
          <cell r="J229" t="str">
            <v>CEP</v>
          </cell>
          <cell r="K229" t="str">
            <v>CEP</v>
          </cell>
          <cell r="L229">
            <v>0</v>
          </cell>
          <cell r="M229">
            <v>3.25</v>
          </cell>
        </row>
        <row r="230">
          <cell r="A230">
            <v>160160</v>
          </cell>
          <cell r="B230" t="str">
            <v>PRIDE Prep Schools</v>
          </cell>
          <cell r="C230">
            <v>0</v>
          </cell>
          <cell r="D230">
            <v>2</v>
          </cell>
          <cell r="E230">
            <v>0</v>
          </cell>
          <cell r="F230" t="str">
            <v>No Cost</v>
          </cell>
          <cell r="G230">
            <v>2.4</v>
          </cell>
          <cell r="H230"/>
          <cell r="I230">
            <v>0</v>
          </cell>
          <cell r="J230">
            <v>3</v>
          </cell>
          <cell r="K230">
            <v>0</v>
          </cell>
          <cell r="L230">
            <v>0</v>
          </cell>
          <cell r="M230">
            <v>3.4</v>
          </cell>
        </row>
        <row r="231">
          <cell r="A231">
            <v>159889</v>
          </cell>
          <cell r="B231" t="str">
            <v>Prosser School District</v>
          </cell>
          <cell r="C231">
            <v>1.65</v>
          </cell>
          <cell r="D231">
            <v>1.9</v>
          </cell>
          <cell r="E231">
            <v>1.9</v>
          </cell>
          <cell r="F231" t="str">
            <v>No Cost</v>
          </cell>
          <cell r="G231">
            <v>3.1</v>
          </cell>
          <cell r="H231"/>
          <cell r="I231">
            <v>2.7</v>
          </cell>
          <cell r="J231">
            <v>3</v>
          </cell>
          <cell r="K231">
            <v>3</v>
          </cell>
          <cell r="L231">
            <v>0.4</v>
          </cell>
          <cell r="M231">
            <v>4.25</v>
          </cell>
        </row>
        <row r="232">
          <cell r="A232">
            <v>159971</v>
          </cell>
          <cell r="B232" t="str">
            <v>Pullman School District</v>
          </cell>
          <cell r="C232">
            <v>1.75</v>
          </cell>
          <cell r="D232">
            <v>1.75</v>
          </cell>
          <cell r="E232">
            <v>2</v>
          </cell>
          <cell r="F232" t="str">
            <v>No Cost</v>
          </cell>
          <cell r="G232">
            <v>2.5</v>
          </cell>
          <cell r="H232"/>
          <cell r="I232">
            <v>2.65</v>
          </cell>
          <cell r="J232">
            <v>2.9</v>
          </cell>
          <cell r="K232">
            <v>3.25</v>
          </cell>
          <cell r="L232">
            <v>0.4</v>
          </cell>
          <cell r="M232">
            <v>4.25</v>
          </cell>
        </row>
        <row r="233">
          <cell r="A233">
            <v>159884</v>
          </cell>
          <cell r="B233" t="str">
            <v>Puyallup School District</v>
          </cell>
          <cell r="C233">
            <v>2.4500000000000002</v>
          </cell>
          <cell r="D233">
            <v>2.4500000000000002</v>
          </cell>
          <cell r="E233">
            <v>2.4500000000000002</v>
          </cell>
          <cell r="F233" t="str">
            <v>No Cost</v>
          </cell>
          <cell r="G233">
            <v>3.15</v>
          </cell>
          <cell r="H233"/>
          <cell r="I233">
            <v>3.35</v>
          </cell>
          <cell r="J233">
            <v>3.65</v>
          </cell>
          <cell r="K233">
            <v>3.75</v>
          </cell>
          <cell r="L233">
            <v>0.4</v>
          </cell>
          <cell r="M233">
            <v>4.1500000000000004</v>
          </cell>
        </row>
        <row r="234">
          <cell r="A234">
            <v>159455</v>
          </cell>
          <cell r="B234" t="str">
            <v>Queets Clearwater School District</v>
          </cell>
          <cell r="C234" t="str">
            <v>CEP</v>
          </cell>
          <cell r="D234" t="str">
            <v>CEP</v>
          </cell>
          <cell r="E234" t="str">
            <v>CEP</v>
          </cell>
          <cell r="F234" t="str">
            <v>No Cost</v>
          </cell>
          <cell r="G234">
            <v>0</v>
          </cell>
          <cell r="H234"/>
          <cell r="I234" t="str">
            <v>CEP</v>
          </cell>
          <cell r="J234" t="str">
            <v>CEP</v>
          </cell>
          <cell r="K234" t="str">
            <v>CEP</v>
          </cell>
          <cell r="L234">
            <v>0</v>
          </cell>
          <cell r="M234">
            <v>0</v>
          </cell>
        </row>
        <row r="235">
          <cell r="A235">
            <v>159322</v>
          </cell>
          <cell r="B235" t="str">
            <v>Quilcene School District</v>
          </cell>
          <cell r="C235">
            <v>1.25</v>
          </cell>
          <cell r="D235">
            <v>1.5</v>
          </cell>
          <cell r="E235">
            <v>1.5</v>
          </cell>
          <cell r="F235" t="str">
            <v>No Cost</v>
          </cell>
          <cell r="G235">
            <v>1.75</v>
          </cell>
          <cell r="H235"/>
          <cell r="I235">
            <v>2</v>
          </cell>
          <cell r="J235">
            <v>2</v>
          </cell>
          <cell r="K235">
            <v>2.25</v>
          </cell>
          <cell r="L235">
            <v>0.4</v>
          </cell>
          <cell r="M235">
            <v>3.25</v>
          </cell>
        </row>
        <row r="236">
          <cell r="A236">
            <v>159684</v>
          </cell>
          <cell r="B236" t="str">
            <v>Quileute Tribal School</v>
          </cell>
          <cell r="C236" t="str">
            <v>CEP</v>
          </cell>
          <cell r="D236" t="str">
            <v>CEP</v>
          </cell>
          <cell r="E236" t="str">
            <v>CEP</v>
          </cell>
          <cell r="F236" t="str">
            <v>No Cost</v>
          </cell>
          <cell r="G236">
            <v>2</v>
          </cell>
          <cell r="H236"/>
          <cell r="I236" t="str">
            <v>CEP</v>
          </cell>
          <cell r="J236" t="str">
            <v>CEP</v>
          </cell>
          <cell r="K236" t="str">
            <v>CEP</v>
          </cell>
          <cell r="L236">
            <v>0</v>
          </cell>
          <cell r="M236">
            <v>3</v>
          </cell>
        </row>
        <row r="237">
          <cell r="A237">
            <v>159405</v>
          </cell>
          <cell r="B237" t="str">
            <v>Quillayute Valley School District</v>
          </cell>
          <cell r="C237">
            <v>1.4</v>
          </cell>
          <cell r="D237">
            <v>1.5</v>
          </cell>
          <cell r="E237">
            <v>1.5</v>
          </cell>
          <cell r="F237" t="str">
            <v>No Cost</v>
          </cell>
          <cell r="G237">
            <v>2</v>
          </cell>
          <cell r="H237"/>
          <cell r="I237">
            <v>2.85</v>
          </cell>
          <cell r="J237">
            <v>2.95</v>
          </cell>
          <cell r="K237">
            <v>2.95</v>
          </cell>
          <cell r="L237">
            <v>0.4</v>
          </cell>
          <cell r="M237">
            <v>3.5</v>
          </cell>
        </row>
        <row r="238">
          <cell r="A238">
            <v>159963</v>
          </cell>
          <cell r="B238" t="str">
            <v>Quincy School District</v>
          </cell>
          <cell r="C238">
            <v>1.25</v>
          </cell>
          <cell r="D238">
            <v>1.75</v>
          </cell>
          <cell r="E238">
            <v>1.75</v>
          </cell>
          <cell r="F238" t="str">
            <v>No Cost</v>
          </cell>
          <cell r="G238">
            <v>2.25</v>
          </cell>
          <cell r="H238"/>
          <cell r="I238">
            <v>2.5</v>
          </cell>
          <cell r="J238">
            <v>3</v>
          </cell>
          <cell r="K238">
            <v>3</v>
          </cell>
          <cell r="L238">
            <v>0.4</v>
          </cell>
          <cell r="M238">
            <v>3.65</v>
          </cell>
        </row>
        <row r="239">
          <cell r="A239">
            <v>160170</v>
          </cell>
          <cell r="B239" t="str">
            <v>Rainier Prep</v>
          </cell>
          <cell r="C239">
            <v>0</v>
          </cell>
          <cell r="D239">
            <v>1.66</v>
          </cell>
          <cell r="E239">
            <v>0</v>
          </cell>
          <cell r="F239" t="str">
            <v>No Cost</v>
          </cell>
          <cell r="G239">
            <v>0</v>
          </cell>
          <cell r="H239"/>
          <cell r="I239">
            <v>0</v>
          </cell>
          <cell r="J239">
            <v>4</v>
          </cell>
          <cell r="K239">
            <v>0</v>
          </cell>
          <cell r="L239">
            <v>0.4</v>
          </cell>
          <cell r="M239">
            <v>0</v>
          </cell>
        </row>
        <row r="240">
          <cell r="A240">
            <v>159399</v>
          </cell>
          <cell r="B240" t="str">
            <v>Rainier School District</v>
          </cell>
          <cell r="C240">
            <v>1.5</v>
          </cell>
          <cell r="D240">
            <v>1.5</v>
          </cell>
          <cell r="E240">
            <v>1.5</v>
          </cell>
          <cell r="F240" t="str">
            <v>No Cost</v>
          </cell>
          <cell r="G240">
            <v>2.4</v>
          </cell>
          <cell r="H240"/>
          <cell r="I240">
            <v>2.5</v>
          </cell>
          <cell r="J240">
            <v>2.95</v>
          </cell>
          <cell r="K240">
            <v>2.95</v>
          </cell>
          <cell r="L240">
            <v>0.4</v>
          </cell>
          <cell r="M240">
            <v>3.75</v>
          </cell>
        </row>
        <row r="241">
          <cell r="A241">
            <v>159355</v>
          </cell>
          <cell r="B241" t="str">
            <v>Raymond School District</v>
          </cell>
          <cell r="C241" t="str">
            <v>CEP</v>
          </cell>
          <cell r="D241" t="str">
            <v>CEP</v>
          </cell>
          <cell r="E241" t="str">
            <v>CEP</v>
          </cell>
          <cell r="F241" t="str">
            <v>No Cost</v>
          </cell>
          <cell r="G241">
            <v>2</v>
          </cell>
          <cell r="H241"/>
          <cell r="I241" t="str">
            <v>CEP</v>
          </cell>
          <cell r="J241" t="str">
            <v>CEP</v>
          </cell>
          <cell r="K241" t="str">
            <v>CEP</v>
          </cell>
          <cell r="L241">
            <v>0</v>
          </cell>
          <cell r="M241">
            <v>3.75</v>
          </cell>
        </row>
        <row r="242">
          <cell r="A242">
            <v>159921</v>
          </cell>
          <cell r="B242" t="str">
            <v>Reardan-Edwall School District</v>
          </cell>
          <cell r="C242">
            <v>1.65</v>
          </cell>
          <cell r="D242">
            <v>2.5</v>
          </cell>
          <cell r="E242">
            <v>2.5</v>
          </cell>
          <cell r="F242" t="str">
            <v>No Cost</v>
          </cell>
          <cell r="G242">
            <v>2.5</v>
          </cell>
          <cell r="H242"/>
          <cell r="I242">
            <v>2.5</v>
          </cell>
          <cell r="J242">
            <v>3.25</v>
          </cell>
          <cell r="K242">
            <v>3.25</v>
          </cell>
          <cell r="L242">
            <v>0.4</v>
          </cell>
          <cell r="M242">
            <v>4</v>
          </cell>
        </row>
        <row r="243">
          <cell r="A243">
            <v>159410</v>
          </cell>
          <cell r="B243" t="str">
            <v xml:space="preserve">Renacer Youth Treatment Program 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/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>
            <v>159931</v>
          </cell>
          <cell r="B244" t="str">
            <v>Renton School District</v>
          </cell>
          <cell r="C244">
            <v>1.5</v>
          </cell>
          <cell r="D244">
            <v>1.5</v>
          </cell>
          <cell r="E244">
            <v>1.5</v>
          </cell>
          <cell r="F244" t="str">
            <v>No Cost</v>
          </cell>
          <cell r="G244">
            <v>2.25</v>
          </cell>
          <cell r="H244"/>
          <cell r="I244">
            <v>2.75</v>
          </cell>
          <cell r="J244">
            <v>3</v>
          </cell>
          <cell r="K244">
            <v>3</v>
          </cell>
          <cell r="L244">
            <v>0.4</v>
          </cell>
          <cell r="M244">
            <v>3.75</v>
          </cell>
        </row>
        <row r="245">
          <cell r="A245">
            <v>159306</v>
          </cell>
          <cell r="B245" t="str">
            <v>Republic School District</v>
          </cell>
          <cell r="C245">
            <v>1.5</v>
          </cell>
          <cell r="D245">
            <v>1.5</v>
          </cell>
          <cell r="E245">
            <v>1.5</v>
          </cell>
          <cell r="F245" t="str">
            <v>No Cost</v>
          </cell>
          <cell r="G245">
            <v>2</v>
          </cell>
          <cell r="H245"/>
          <cell r="I245">
            <v>2.5</v>
          </cell>
          <cell r="J245">
            <v>2.95</v>
          </cell>
          <cell r="K245">
            <v>2.95</v>
          </cell>
          <cell r="L245">
            <v>0.4</v>
          </cell>
          <cell r="M245">
            <v>4</v>
          </cell>
        </row>
        <row r="246">
          <cell r="A246">
            <v>160034</v>
          </cell>
          <cell r="B246" t="str">
            <v>Richland School District</v>
          </cell>
          <cell r="C246" t="str">
            <v>CEP</v>
          </cell>
          <cell r="D246" t="str">
            <v>CEP</v>
          </cell>
          <cell r="E246" t="str">
            <v>CEP</v>
          </cell>
          <cell r="F246" t="str">
            <v>No Cost</v>
          </cell>
          <cell r="G246">
            <v>2.25</v>
          </cell>
          <cell r="H246"/>
          <cell r="I246" t="str">
            <v>CEP</v>
          </cell>
          <cell r="J246" t="str">
            <v>CEP</v>
          </cell>
          <cell r="K246" t="str">
            <v>CEP</v>
          </cell>
          <cell r="L246">
            <v>0</v>
          </cell>
          <cell r="M246">
            <v>3.5</v>
          </cell>
        </row>
        <row r="247">
          <cell r="A247">
            <v>160022</v>
          </cell>
          <cell r="B247" t="str">
            <v>Ridgefield School District</v>
          </cell>
          <cell r="C247">
            <v>1.25</v>
          </cell>
          <cell r="D247">
            <v>1.35</v>
          </cell>
          <cell r="E247">
            <v>1.35</v>
          </cell>
          <cell r="F247" t="str">
            <v>No Cost</v>
          </cell>
          <cell r="G247">
            <v>1.85</v>
          </cell>
          <cell r="H247"/>
          <cell r="I247">
            <v>2.75</v>
          </cell>
          <cell r="J247">
            <v>2.9</v>
          </cell>
          <cell r="K247">
            <v>3.15</v>
          </cell>
          <cell r="L247">
            <v>0.4</v>
          </cell>
          <cell r="M247">
            <v>3.85</v>
          </cell>
        </row>
        <row r="248">
          <cell r="A248">
            <v>159445</v>
          </cell>
          <cell r="B248" t="str">
            <v>Ritzville School District</v>
          </cell>
          <cell r="C248">
            <v>1.5</v>
          </cell>
          <cell r="D248">
            <v>1.5</v>
          </cell>
          <cell r="E248">
            <v>1.5</v>
          </cell>
          <cell r="F248" t="str">
            <v>No Cost</v>
          </cell>
          <cell r="G248">
            <v>0</v>
          </cell>
          <cell r="H248"/>
          <cell r="I248">
            <v>2.25</v>
          </cell>
          <cell r="J248">
            <v>2.5</v>
          </cell>
          <cell r="K248">
            <v>2.5</v>
          </cell>
          <cell r="L248">
            <v>0.4</v>
          </cell>
          <cell r="M248">
            <v>3.25</v>
          </cell>
        </row>
        <row r="249">
          <cell r="A249">
            <v>159401</v>
          </cell>
          <cell r="B249" t="str">
            <v>Riverside School District</v>
          </cell>
          <cell r="C249" t="str">
            <v>Provision 2</v>
          </cell>
          <cell r="D249" t="str">
            <v>Provision 2</v>
          </cell>
          <cell r="E249" t="str">
            <v>Provision 2</v>
          </cell>
          <cell r="F249" t="str">
            <v>No Cost</v>
          </cell>
          <cell r="G249">
            <v>2.5499999999999998</v>
          </cell>
          <cell r="H249"/>
          <cell r="I249">
            <v>2.6</v>
          </cell>
          <cell r="J249">
            <v>2.8</v>
          </cell>
          <cell r="K249">
            <v>3.1</v>
          </cell>
          <cell r="L249">
            <v>0.4</v>
          </cell>
          <cell r="M249">
            <v>3.85</v>
          </cell>
        </row>
        <row r="250">
          <cell r="A250">
            <v>159934</v>
          </cell>
          <cell r="B250" t="str">
            <v>Riverview School District</v>
          </cell>
          <cell r="C250">
            <v>1.75</v>
          </cell>
          <cell r="D250">
            <v>2</v>
          </cell>
          <cell r="E250">
            <v>2</v>
          </cell>
          <cell r="F250" t="str">
            <v>No Cost</v>
          </cell>
          <cell r="G250">
            <v>2.75</v>
          </cell>
          <cell r="H250"/>
          <cell r="I250">
            <v>3.25</v>
          </cell>
          <cell r="J250">
            <v>3.5</v>
          </cell>
          <cell r="K250">
            <v>3.75</v>
          </cell>
          <cell r="L250">
            <v>0.4</v>
          </cell>
          <cell r="M250">
            <v>4.25</v>
          </cell>
        </row>
        <row r="251">
          <cell r="A251">
            <v>159419</v>
          </cell>
          <cell r="B251" t="str">
            <v>Rochester School District</v>
          </cell>
          <cell r="C251">
            <v>1.25</v>
          </cell>
          <cell r="D251">
            <v>1.5</v>
          </cell>
          <cell r="E251">
            <v>2.7</v>
          </cell>
          <cell r="F251" t="str">
            <v>No Cost</v>
          </cell>
          <cell r="G251">
            <v>2.1</v>
          </cell>
          <cell r="H251"/>
          <cell r="I251">
            <v>2.2999999999999998</v>
          </cell>
          <cell r="J251">
            <v>2.7</v>
          </cell>
          <cell r="K251">
            <v>2.7</v>
          </cell>
          <cell r="L251">
            <v>0.4</v>
          </cell>
          <cell r="M251">
            <v>3.5</v>
          </cell>
        </row>
        <row r="252">
          <cell r="A252">
            <v>159494</v>
          </cell>
          <cell r="B252" t="str">
            <v>Rosalia School District</v>
          </cell>
          <cell r="C252">
            <v>1.5</v>
          </cell>
          <cell r="D252">
            <v>1.75</v>
          </cell>
          <cell r="E252">
            <v>1.75</v>
          </cell>
          <cell r="F252" t="str">
            <v>No Cost</v>
          </cell>
          <cell r="G252">
            <v>0</v>
          </cell>
          <cell r="H252"/>
          <cell r="I252">
            <v>2.1</v>
          </cell>
          <cell r="J252">
            <v>2.2999999999999998</v>
          </cell>
          <cell r="K252">
            <v>2.2999999999999998</v>
          </cell>
          <cell r="L252">
            <v>0.4</v>
          </cell>
          <cell r="M252">
            <v>3.75</v>
          </cell>
        </row>
        <row r="253">
          <cell r="A253">
            <v>159969</v>
          </cell>
          <cell r="B253" t="str">
            <v>Royal School District</v>
          </cell>
          <cell r="C253" t="str">
            <v>CEP</v>
          </cell>
          <cell r="D253" t="str">
            <v>CEP</v>
          </cell>
          <cell r="E253" t="str">
            <v>CEP</v>
          </cell>
          <cell r="F253" t="str">
            <v>No Cost</v>
          </cell>
          <cell r="G253">
            <v>1.75</v>
          </cell>
          <cell r="H253"/>
          <cell r="I253" t="str">
            <v>CEP</v>
          </cell>
          <cell r="J253" t="str">
            <v>CEP</v>
          </cell>
          <cell r="K253" t="str">
            <v>CEP</v>
          </cell>
          <cell r="L253">
            <v>0</v>
          </cell>
          <cell r="M253">
            <v>3.63</v>
          </cell>
        </row>
        <row r="254">
          <cell r="A254">
            <v>159081</v>
          </cell>
          <cell r="B254" t="str">
            <v>Ryther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/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>
            <v>159386</v>
          </cell>
          <cell r="B255" t="str">
            <v>Saint John School District</v>
          </cell>
          <cell r="C255">
            <v>0</v>
          </cell>
          <cell r="D255">
            <v>0</v>
          </cell>
          <cell r="E255">
            <v>0</v>
          </cell>
          <cell r="F255" t="str">
            <v>No Cost</v>
          </cell>
          <cell r="G255">
            <v>0</v>
          </cell>
          <cell r="H255"/>
          <cell r="I255">
            <v>1.75</v>
          </cell>
          <cell r="J255">
            <v>0</v>
          </cell>
          <cell r="K255">
            <v>2.5</v>
          </cell>
          <cell r="L255">
            <v>0.4</v>
          </cell>
          <cell r="M255">
            <v>3.5</v>
          </cell>
        </row>
        <row r="256">
          <cell r="A256">
            <v>159379</v>
          </cell>
          <cell r="B256" t="str">
            <v>San Juan Island School District</v>
          </cell>
          <cell r="C256">
            <v>1.75</v>
          </cell>
          <cell r="D256">
            <v>2</v>
          </cell>
          <cell r="E256">
            <v>2</v>
          </cell>
          <cell r="F256" t="str">
            <v>No Cost</v>
          </cell>
          <cell r="G256">
            <v>0</v>
          </cell>
          <cell r="H256"/>
          <cell r="I256">
            <v>3.25</v>
          </cell>
          <cell r="J256">
            <v>3.5</v>
          </cell>
          <cell r="K256">
            <v>3.5</v>
          </cell>
          <cell r="L256">
            <v>0.4</v>
          </cell>
          <cell r="M256">
            <v>6</v>
          </cell>
        </row>
        <row r="257">
          <cell r="A257">
            <v>159733</v>
          </cell>
          <cell r="B257" t="str">
            <v>Satsop School District</v>
          </cell>
          <cell r="C257">
            <v>1</v>
          </cell>
          <cell r="D257">
            <v>0</v>
          </cell>
          <cell r="E257">
            <v>0</v>
          </cell>
          <cell r="F257" t="str">
            <v>No Cost</v>
          </cell>
          <cell r="G257">
            <v>0</v>
          </cell>
          <cell r="H257"/>
          <cell r="I257">
            <v>2.65</v>
          </cell>
          <cell r="J257">
            <v>0</v>
          </cell>
          <cell r="K257">
            <v>0</v>
          </cell>
          <cell r="L257">
            <v>0.4</v>
          </cell>
          <cell r="M257">
            <v>3.75</v>
          </cell>
        </row>
        <row r="258">
          <cell r="A258">
            <v>159409</v>
          </cell>
          <cell r="B258" t="str">
            <v>SeaMar Visions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/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>
            <v>159880</v>
          </cell>
          <cell r="B259" t="str">
            <v>Seattle School District</v>
          </cell>
          <cell r="C259">
            <v>2</v>
          </cell>
          <cell r="D259">
            <v>2.25</v>
          </cell>
          <cell r="E259">
            <v>2.25</v>
          </cell>
          <cell r="F259" t="str">
            <v>No Cost</v>
          </cell>
          <cell r="G259">
            <v>3.25</v>
          </cell>
          <cell r="H259"/>
          <cell r="I259">
            <v>3</v>
          </cell>
          <cell r="J259">
            <v>3.25</v>
          </cell>
          <cell r="K259">
            <v>3.25</v>
          </cell>
          <cell r="L259">
            <v>0.4</v>
          </cell>
          <cell r="M259">
            <v>4.75</v>
          </cell>
        </row>
        <row r="260">
          <cell r="A260">
            <v>159978</v>
          </cell>
          <cell r="B260" t="str">
            <v>Sedro-Woolley School District</v>
          </cell>
          <cell r="C260">
            <v>1.75</v>
          </cell>
          <cell r="D260">
            <v>2</v>
          </cell>
          <cell r="E260">
            <v>2</v>
          </cell>
          <cell r="F260" t="str">
            <v>No Cost</v>
          </cell>
          <cell r="G260">
            <v>2.4</v>
          </cell>
          <cell r="H260"/>
          <cell r="I260">
            <v>3</v>
          </cell>
          <cell r="J260">
            <v>3.25</v>
          </cell>
          <cell r="K260">
            <v>3.25</v>
          </cell>
          <cell r="L260">
            <v>0.4</v>
          </cell>
          <cell r="M260">
            <v>4</v>
          </cell>
        </row>
        <row r="261">
          <cell r="A261">
            <v>159908</v>
          </cell>
          <cell r="B261" t="str">
            <v>Selah School District</v>
          </cell>
          <cell r="C261">
            <v>1.75</v>
          </cell>
          <cell r="D261">
            <v>1.75</v>
          </cell>
          <cell r="E261">
            <v>1.75</v>
          </cell>
          <cell r="F261" t="str">
            <v>No Cost</v>
          </cell>
          <cell r="G261">
            <v>2.5</v>
          </cell>
          <cell r="H261"/>
          <cell r="I261">
            <v>2.7</v>
          </cell>
          <cell r="J261">
            <v>3</v>
          </cell>
          <cell r="K261">
            <v>3</v>
          </cell>
          <cell r="L261">
            <v>0.4</v>
          </cell>
          <cell r="M261">
            <v>3.55</v>
          </cell>
        </row>
        <row r="262">
          <cell r="A262">
            <v>159496</v>
          </cell>
          <cell r="B262" t="str">
            <v>Selkirk School District</v>
          </cell>
          <cell r="C262" t="str">
            <v>CEP</v>
          </cell>
          <cell r="D262">
            <v>1.5</v>
          </cell>
          <cell r="E262">
            <v>1.5</v>
          </cell>
          <cell r="F262" t="str">
            <v>No Cost</v>
          </cell>
          <cell r="G262">
            <v>2</v>
          </cell>
          <cell r="H262"/>
          <cell r="I262" t="str">
            <v>CEP</v>
          </cell>
          <cell r="J262">
            <v>2.5</v>
          </cell>
          <cell r="K262">
            <v>2.5</v>
          </cell>
          <cell r="L262">
            <v>0.4</v>
          </cell>
          <cell r="M262">
            <v>4</v>
          </cell>
        </row>
        <row r="263">
          <cell r="A263">
            <v>159340</v>
          </cell>
          <cell r="B263" t="str">
            <v>Sequim School District</v>
          </cell>
          <cell r="C263">
            <v>1.5</v>
          </cell>
          <cell r="D263">
            <v>1.75</v>
          </cell>
          <cell r="E263">
            <v>1.75</v>
          </cell>
          <cell r="F263" t="str">
            <v>No Cost</v>
          </cell>
          <cell r="G263">
            <v>2.35</v>
          </cell>
          <cell r="H263"/>
          <cell r="I263">
            <v>2.5</v>
          </cell>
          <cell r="J263">
            <v>2.75</v>
          </cell>
          <cell r="K263">
            <v>2.75</v>
          </cell>
          <cell r="L263">
            <v>0.4</v>
          </cell>
          <cell r="M263">
            <v>3.75</v>
          </cell>
        </row>
        <row r="264">
          <cell r="A264">
            <v>159487</v>
          </cell>
          <cell r="B264" t="str">
            <v>Shelton School District</v>
          </cell>
          <cell r="C264">
            <v>1.2</v>
          </cell>
          <cell r="D264">
            <v>1.25</v>
          </cell>
          <cell r="E264">
            <v>1.25</v>
          </cell>
          <cell r="F264" t="str">
            <v>No Cost</v>
          </cell>
          <cell r="G264">
            <v>1.5</v>
          </cell>
          <cell r="H264"/>
          <cell r="I264">
            <v>2.65</v>
          </cell>
          <cell r="J264">
            <v>2.95</v>
          </cell>
          <cell r="K264">
            <v>2.95</v>
          </cell>
          <cell r="L264">
            <v>0.4</v>
          </cell>
          <cell r="M264">
            <v>3.45</v>
          </cell>
        </row>
        <row r="265">
          <cell r="A265">
            <v>159939</v>
          </cell>
          <cell r="B265" t="str">
            <v>Shoreline School District</v>
          </cell>
          <cell r="C265">
            <v>1.75</v>
          </cell>
          <cell r="D265">
            <v>2</v>
          </cell>
          <cell r="E265">
            <v>2</v>
          </cell>
          <cell r="F265" t="str">
            <v>No Cost</v>
          </cell>
          <cell r="G265">
            <v>2.75</v>
          </cell>
          <cell r="H265"/>
          <cell r="I265">
            <v>3.25</v>
          </cell>
          <cell r="J265">
            <v>3.5</v>
          </cell>
          <cell r="K265">
            <v>3.5</v>
          </cell>
          <cell r="L265">
            <v>0.4</v>
          </cell>
          <cell r="M265">
            <v>4.25</v>
          </cell>
        </row>
        <row r="266">
          <cell r="A266">
            <v>159861</v>
          </cell>
          <cell r="B266" t="str">
            <v xml:space="preserve">Skagit Co. Office of Juvenile Court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/>
          <cell r="I266">
            <v>0</v>
          </cell>
          <cell r="J266">
            <v>0</v>
          </cell>
          <cell r="K266">
            <v>0</v>
          </cell>
          <cell r="L266">
            <v>0.4</v>
          </cell>
          <cell r="M266">
            <v>2.4500000000000002</v>
          </cell>
        </row>
        <row r="267">
          <cell r="A267">
            <v>159567</v>
          </cell>
          <cell r="B267" t="str">
            <v>Skamania School District</v>
          </cell>
          <cell r="C267">
            <v>1.5</v>
          </cell>
          <cell r="D267">
            <v>1.5</v>
          </cell>
          <cell r="E267">
            <v>0</v>
          </cell>
          <cell r="F267" t="str">
            <v>No Cost</v>
          </cell>
          <cell r="G267">
            <v>3</v>
          </cell>
          <cell r="H267"/>
          <cell r="I267">
            <v>2.65</v>
          </cell>
          <cell r="J267">
            <v>2.65</v>
          </cell>
          <cell r="K267">
            <v>0</v>
          </cell>
          <cell r="L267">
            <v>0.4</v>
          </cell>
          <cell r="M267">
            <v>3.25</v>
          </cell>
        </row>
        <row r="268">
          <cell r="A268">
            <v>159461</v>
          </cell>
          <cell r="B268" t="str">
            <v>Skykomish School District</v>
          </cell>
          <cell r="C268" t="str">
            <v>CEP</v>
          </cell>
          <cell r="D268" t="str">
            <v>CEP</v>
          </cell>
          <cell r="E268" t="str">
            <v>CEP</v>
          </cell>
          <cell r="F268" t="str">
            <v>No Cost</v>
          </cell>
          <cell r="G268">
            <v>2.25</v>
          </cell>
          <cell r="H268"/>
          <cell r="I268" t="str">
            <v>CEP</v>
          </cell>
          <cell r="J268" t="str">
            <v>CEP</v>
          </cell>
          <cell r="K268" t="str">
            <v>CEP</v>
          </cell>
          <cell r="L268">
            <v>0</v>
          </cell>
          <cell r="M268">
            <v>4</v>
          </cell>
        </row>
        <row r="269">
          <cell r="A269">
            <v>159975</v>
          </cell>
          <cell r="B269" t="str">
            <v>Snohomish School District</v>
          </cell>
          <cell r="C269">
            <v>1.25</v>
          </cell>
          <cell r="D269">
            <v>1.5</v>
          </cell>
          <cell r="E269">
            <v>1.5</v>
          </cell>
          <cell r="F269" t="str">
            <v>No Cost</v>
          </cell>
          <cell r="G269">
            <v>2</v>
          </cell>
          <cell r="H269"/>
          <cell r="I269">
            <v>2.75</v>
          </cell>
          <cell r="J269">
            <v>3</v>
          </cell>
          <cell r="K269">
            <v>3</v>
          </cell>
          <cell r="L269">
            <v>0.4</v>
          </cell>
          <cell r="M269">
            <v>3.5</v>
          </cell>
        </row>
        <row r="270">
          <cell r="A270">
            <v>159937</v>
          </cell>
          <cell r="B270" t="str">
            <v>Snoqualmie Valley School District</v>
          </cell>
          <cell r="C270">
            <v>1.75</v>
          </cell>
          <cell r="D270">
            <v>1.9</v>
          </cell>
          <cell r="E270">
            <v>1.9</v>
          </cell>
          <cell r="F270" t="str">
            <v>No Cost</v>
          </cell>
          <cell r="G270">
            <v>2.25</v>
          </cell>
          <cell r="H270"/>
          <cell r="I270">
            <v>3.25</v>
          </cell>
          <cell r="J270">
            <v>3.25</v>
          </cell>
          <cell r="K270">
            <v>3.5</v>
          </cell>
          <cell r="L270">
            <v>0.4</v>
          </cell>
          <cell r="M270">
            <v>4</v>
          </cell>
        </row>
        <row r="271">
          <cell r="A271">
            <v>159960</v>
          </cell>
          <cell r="B271" t="str">
            <v>Soap Lake School District</v>
          </cell>
          <cell r="C271" t="str">
            <v>CEP</v>
          </cell>
          <cell r="D271" t="str">
            <v>CEP</v>
          </cell>
          <cell r="E271" t="str">
            <v>CEP</v>
          </cell>
          <cell r="F271" t="str">
            <v>No Cost</v>
          </cell>
          <cell r="G271">
            <v>3</v>
          </cell>
          <cell r="H271"/>
          <cell r="I271" t="str">
            <v>CEP</v>
          </cell>
          <cell r="J271" t="str">
            <v>CEP</v>
          </cell>
          <cell r="K271" t="str">
            <v>CEP</v>
          </cell>
          <cell r="L271">
            <v>0</v>
          </cell>
          <cell r="M271">
            <v>4</v>
          </cell>
        </row>
        <row r="272">
          <cell r="A272">
            <v>160169</v>
          </cell>
          <cell r="B272" t="str">
            <v>SOAR Academy Public Charter School</v>
          </cell>
          <cell r="C272" t="str">
            <v>CEP</v>
          </cell>
          <cell r="D272" t="str">
            <v>CEP</v>
          </cell>
          <cell r="E272" t="str">
            <v>CEP</v>
          </cell>
          <cell r="F272" t="str">
            <v>No Cost</v>
          </cell>
          <cell r="G272">
            <v>0</v>
          </cell>
          <cell r="H272"/>
          <cell r="I272" t="str">
            <v>CEP</v>
          </cell>
          <cell r="J272" t="str">
            <v>CEP</v>
          </cell>
          <cell r="K272" t="str">
            <v>CEP</v>
          </cell>
          <cell r="L272">
            <v>0</v>
          </cell>
          <cell r="M272">
            <v>0</v>
          </cell>
        </row>
        <row r="273">
          <cell r="A273">
            <v>159393</v>
          </cell>
          <cell r="B273" t="str">
            <v>South Bend School District</v>
          </cell>
          <cell r="C273" t="str">
            <v>CEP</v>
          </cell>
          <cell r="D273" t="str">
            <v>CEP</v>
          </cell>
          <cell r="E273" t="str">
            <v>CEP</v>
          </cell>
          <cell r="F273" t="str">
            <v>No Cost</v>
          </cell>
          <cell r="G273">
            <v>2</v>
          </cell>
          <cell r="H273"/>
          <cell r="I273" t="str">
            <v>CEP</v>
          </cell>
          <cell r="J273" t="str">
            <v>CEP</v>
          </cell>
          <cell r="K273" t="str">
            <v>CEP</v>
          </cell>
          <cell r="L273">
            <v>0</v>
          </cell>
          <cell r="M273">
            <v>3.75</v>
          </cell>
        </row>
        <row r="274">
          <cell r="A274">
            <v>159930</v>
          </cell>
          <cell r="B274" t="str">
            <v>South Kitsap School District</v>
          </cell>
          <cell r="C274">
            <v>1.55</v>
          </cell>
          <cell r="D274">
            <v>1.8</v>
          </cell>
          <cell r="E274">
            <v>1.8</v>
          </cell>
          <cell r="F274" t="str">
            <v>No Cost</v>
          </cell>
          <cell r="G274">
            <v>2.4</v>
          </cell>
          <cell r="H274"/>
          <cell r="I274">
            <v>2.75</v>
          </cell>
          <cell r="J274">
            <v>3</v>
          </cell>
          <cell r="K274">
            <v>3</v>
          </cell>
          <cell r="L274">
            <v>0.4</v>
          </cell>
          <cell r="M274">
            <v>4.25</v>
          </cell>
        </row>
        <row r="275">
          <cell r="A275">
            <v>159327</v>
          </cell>
          <cell r="B275" t="str">
            <v>South Whidbey School District</v>
          </cell>
          <cell r="C275">
            <v>2</v>
          </cell>
          <cell r="D275">
            <v>2.25</v>
          </cell>
          <cell r="E275">
            <v>2.25</v>
          </cell>
          <cell r="F275" t="str">
            <v>No Cost</v>
          </cell>
          <cell r="G275">
            <v>4</v>
          </cell>
          <cell r="H275"/>
          <cell r="I275">
            <v>3.25</v>
          </cell>
          <cell r="J275">
            <v>3.5</v>
          </cell>
          <cell r="K275">
            <v>3.5</v>
          </cell>
          <cell r="L275">
            <v>0.4</v>
          </cell>
          <cell r="M275">
            <v>5</v>
          </cell>
        </row>
        <row r="276">
          <cell r="A276">
            <v>159560</v>
          </cell>
          <cell r="B276" t="str">
            <v>Southside School District</v>
          </cell>
          <cell r="C276">
            <v>1.2</v>
          </cell>
          <cell r="D276">
            <v>1.2</v>
          </cell>
          <cell r="E276">
            <v>0</v>
          </cell>
          <cell r="F276" t="str">
            <v>No Cost</v>
          </cell>
          <cell r="G276">
            <v>1.7</v>
          </cell>
          <cell r="H276"/>
          <cell r="I276">
            <v>2.9</v>
          </cell>
          <cell r="J276">
            <v>2.9</v>
          </cell>
          <cell r="K276">
            <v>0</v>
          </cell>
          <cell r="L276">
            <v>0.4</v>
          </cell>
          <cell r="M276">
            <v>3.5</v>
          </cell>
        </row>
        <row r="277">
          <cell r="A277">
            <v>160165</v>
          </cell>
          <cell r="B277" t="str">
            <v>Spokane International Academy</v>
          </cell>
          <cell r="C277">
            <v>1.9</v>
          </cell>
          <cell r="D277">
            <v>2</v>
          </cell>
          <cell r="E277">
            <v>0</v>
          </cell>
          <cell r="F277" t="str">
            <v>No Cost</v>
          </cell>
          <cell r="G277">
            <v>2.5</v>
          </cell>
          <cell r="H277"/>
          <cell r="I277">
            <v>2.9</v>
          </cell>
          <cell r="J277">
            <v>3</v>
          </cell>
          <cell r="K277">
            <v>0</v>
          </cell>
          <cell r="L277">
            <v>0</v>
          </cell>
          <cell r="M277">
            <v>4.25</v>
          </cell>
        </row>
        <row r="278">
          <cell r="A278">
            <v>159900</v>
          </cell>
          <cell r="B278" t="str">
            <v>Spokane School District</v>
          </cell>
          <cell r="C278">
            <v>1.6</v>
          </cell>
          <cell r="D278">
            <v>1.85</v>
          </cell>
          <cell r="E278">
            <v>1.85</v>
          </cell>
          <cell r="F278" t="str">
            <v>No Cost</v>
          </cell>
          <cell r="G278">
            <v>2.35</v>
          </cell>
          <cell r="H278"/>
          <cell r="I278">
            <v>2.75</v>
          </cell>
          <cell r="J278">
            <v>3.4</v>
          </cell>
          <cell r="K278">
            <v>3.4</v>
          </cell>
          <cell r="L278">
            <v>0.4</v>
          </cell>
          <cell r="M278">
            <v>4.0999999999999996</v>
          </cell>
        </row>
        <row r="279">
          <cell r="A279">
            <v>159877</v>
          </cell>
          <cell r="B279" t="str">
            <v>Sprague School District</v>
          </cell>
          <cell r="C279">
            <v>1</v>
          </cell>
          <cell r="D279">
            <v>0</v>
          </cell>
          <cell r="E279">
            <v>0</v>
          </cell>
          <cell r="F279" t="str">
            <v>No Cost</v>
          </cell>
          <cell r="G279">
            <v>2</v>
          </cell>
          <cell r="H279"/>
          <cell r="I279">
            <v>2.35</v>
          </cell>
          <cell r="J279">
            <v>0</v>
          </cell>
          <cell r="K279">
            <v>0</v>
          </cell>
          <cell r="L279">
            <v>0.4</v>
          </cell>
          <cell r="M279">
            <v>4</v>
          </cell>
        </row>
        <row r="280">
          <cell r="A280">
            <v>159618</v>
          </cell>
          <cell r="B280" t="str">
            <v xml:space="preserve">St Aloysius School </v>
          </cell>
          <cell r="C280">
            <v>1.35</v>
          </cell>
          <cell r="D280">
            <v>1.55</v>
          </cell>
          <cell r="E280">
            <v>0</v>
          </cell>
          <cell r="F280">
            <v>0.3</v>
          </cell>
          <cell r="G280">
            <v>3.5</v>
          </cell>
          <cell r="H280"/>
          <cell r="I280">
            <v>2.5499999999999998</v>
          </cell>
          <cell r="J280">
            <v>2.8</v>
          </cell>
          <cell r="K280">
            <v>0</v>
          </cell>
          <cell r="L280">
            <v>0.4</v>
          </cell>
          <cell r="M280">
            <v>3.75</v>
          </cell>
        </row>
        <row r="281">
          <cell r="A281">
            <v>159132</v>
          </cell>
          <cell r="B281" t="str">
            <v xml:space="preserve">St Joseph Parish School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/>
          <cell r="I281">
            <v>3</v>
          </cell>
          <cell r="J281">
            <v>3</v>
          </cell>
          <cell r="K281">
            <v>0</v>
          </cell>
          <cell r="L281">
            <v>0.4</v>
          </cell>
          <cell r="M281">
            <v>3.5</v>
          </cell>
        </row>
        <row r="282">
          <cell r="A282">
            <v>159470</v>
          </cell>
          <cell r="B282" t="str">
            <v xml:space="preserve">St Joseph Marquette School 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/>
          <cell r="I282">
            <v>2.75</v>
          </cell>
          <cell r="J282">
            <v>3</v>
          </cell>
          <cell r="K282">
            <v>0</v>
          </cell>
          <cell r="L282">
            <v>0.4</v>
          </cell>
          <cell r="M282">
            <v>3.5</v>
          </cell>
        </row>
        <row r="283">
          <cell r="A283">
            <v>158801</v>
          </cell>
          <cell r="B283" t="str">
            <v xml:space="preserve">St Mary's Catholic School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/>
          <cell r="I283">
            <v>3.7</v>
          </cell>
          <cell r="J283">
            <v>3.7</v>
          </cell>
          <cell r="K283">
            <v>0</v>
          </cell>
          <cell r="L283">
            <v>0.4</v>
          </cell>
          <cell r="M283">
            <v>4</v>
          </cell>
        </row>
        <row r="284">
          <cell r="A284">
            <v>159082</v>
          </cell>
          <cell r="B284" t="str">
            <v>St Michael Catholic School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/>
          <cell r="I284">
            <v>3.75</v>
          </cell>
          <cell r="J284">
            <v>3.75</v>
          </cell>
          <cell r="K284">
            <v>0</v>
          </cell>
          <cell r="L284">
            <v>0</v>
          </cell>
          <cell r="M284">
            <v>4.25</v>
          </cell>
        </row>
        <row r="285">
          <cell r="A285">
            <v>159002</v>
          </cell>
          <cell r="B285" t="str">
            <v>St Michaels Academy of Spokane Washington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/>
          <cell r="I285">
            <v>3</v>
          </cell>
          <cell r="J285">
            <v>3</v>
          </cell>
          <cell r="K285">
            <v>3</v>
          </cell>
          <cell r="L285">
            <v>0.4</v>
          </cell>
          <cell r="M285">
            <v>3.75</v>
          </cell>
        </row>
        <row r="286">
          <cell r="A286">
            <v>159754</v>
          </cell>
          <cell r="B286" t="str">
            <v>St Patrick School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/>
          <cell r="I286">
            <v>3.75</v>
          </cell>
          <cell r="J286">
            <v>3.75</v>
          </cell>
          <cell r="K286">
            <v>0</v>
          </cell>
          <cell r="L286">
            <v>0.4</v>
          </cell>
          <cell r="M286">
            <v>4.5</v>
          </cell>
        </row>
        <row r="287">
          <cell r="A287">
            <v>159177</v>
          </cell>
          <cell r="B287" t="str">
            <v>St Rose of Lima Catholic School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/>
          <cell r="I287">
            <v>3.75</v>
          </cell>
          <cell r="J287">
            <v>0</v>
          </cell>
          <cell r="K287">
            <v>0</v>
          </cell>
          <cell r="L287">
            <v>0.4</v>
          </cell>
          <cell r="M287">
            <v>0</v>
          </cell>
        </row>
        <row r="288">
          <cell r="A288">
            <v>159142</v>
          </cell>
          <cell r="B288" t="str">
            <v>St Rose School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/>
          <cell r="I288">
            <v>3.25</v>
          </cell>
          <cell r="J288">
            <v>3.25</v>
          </cell>
          <cell r="K288">
            <v>0</v>
          </cell>
          <cell r="L288">
            <v>0.4</v>
          </cell>
          <cell r="M288">
            <v>3.75</v>
          </cell>
        </row>
        <row r="289">
          <cell r="A289">
            <v>159366</v>
          </cell>
          <cell r="B289" t="str">
            <v>Stanwood School District</v>
          </cell>
          <cell r="C289">
            <v>1.5</v>
          </cell>
          <cell r="D289">
            <v>1.75</v>
          </cell>
          <cell r="E289">
            <v>1.75</v>
          </cell>
          <cell r="F289" t="str">
            <v>No Cost</v>
          </cell>
          <cell r="G289">
            <v>2.25</v>
          </cell>
          <cell r="H289"/>
          <cell r="I289">
            <v>2.75</v>
          </cell>
          <cell r="J289">
            <v>3</v>
          </cell>
          <cell r="K289">
            <v>3</v>
          </cell>
          <cell r="L289">
            <v>0.4</v>
          </cell>
          <cell r="M289">
            <v>4.25</v>
          </cell>
        </row>
        <row r="290">
          <cell r="A290">
            <v>159390</v>
          </cell>
          <cell r="B290" t="str">
            <v>Steilacoom Historical School District</v>
          </cell>
          <cell r="C290">
            <v>1.65</v>
          </cell>
          <cell r="D290">
            <v>1.9</v>
          </cell>
          <cell r="E290">
            <v>1.9</v>
          </cell>
          <cell r="F290" t="str">
            <v>No Cost</v>
          </cell>
          <cell r="G290">
            <v>2.5</v>
          </cell>
          <cell r="H290"/>
          <cell r="I290">
            <v>2.75</v>
          </cell>
          <cell r="J290">
            <v>3</v>
          </cell>
          <cell r="K290">
            <v>3</v>
          </cell>
          <cell r="L290">
            <v>0.4</v>
          </cell>
          <cell r="M290">
            <v>4</v>
          </cell>
        </row>
        <row r="291">
          <cell r="A291">
            <v>159354</v>
          </cell>
          <cell r="B291" t="str">
            <v>Stevenson Carson School District</v>
          </cell>
          <cell r="C291">
            <v>2</v>
          </cell>
          <cell r="D291">
            <v>2</v>
          </cell>
          <cell r="E291">
            <v>2</v>
          </cell>
          <cell r="F291" t="str">
            <v>No Cost</v>
          </cell>
          <cell r="G291">
            <v>2.5</v>
          </cell>
          <cell r="H291"/>
          <cell r="I291">
            <v>2.7</v>
          </cell>
          <cell r="J291">
            <v>2.95</v>
          </cell>
          <cell r="K291">
            <v>2.95</v>
          </cell>
          <cell r="L291">
            <v>0.4</v>
          </cell>
          <cell r="M291">
            <v>3.75</v>
          </cell>
        </row>
        <row r="292">
          <cell r="A292">
            <v>159367</v>
          </cell>
          <cell r="B292" t="str">
            <v>Sultan School District</v>
          </cell>
          <cell r="C292">
            <v>1.85</v>
          </cell>
          <cell r="D292">
            <v>2</v>
          </cell>
          <cell r="E292">
            <v>2</v>
          </cell>
          <cell r="F292" t="str">
            <v>No Cost</v>
          </cell>
          <cell r="G292">
            <v>2.4</v>
          </cell>
          <cell r="H292"/>
          <cell r="I292">
            <v>2.75</v>
          </cell>
          <cell r="J292">
            <v>3.25</v>
          </cell>
          <cell r="K292">
            <v>3.25</v>
          </cell>
          <cell r="L292">
            <v>0.4</v>
          </cell>
          <cell r="M292">
            <v>4</v>
          </cell>
        </row>
        <row r="293">
          <cell r="A293">
            <v>160297</v>
          </cell>
          <cell r="B293" t="str">
            <v>Summit Public School - Atlas</v>
          </cell>
          <cell r="C293">
            <v>0</v>
          </cell>
          <cell r="D293">
            <v>3</v>
          </cell>
          <cell r="E293">
            <v>3</v>
          </cell>
          <cell r="F293">
            <v>0</v>
          </cell>
          <cell r="G293">
            <v>4</v>
          </cell>
          <cell r="H293"/>
          <cell r="I293"/>
          <cell r="J293">
            <v>4</v>
          </cell>
          <cell r="K293">
            <v>4</v>
          </cell>
          <cell r="L293">
            <v>0.4</v>
          </cell>
          <cell r="M293">
            <v>5</v>
          </cell>
        </row>
        <row r="294">
          <cell r="A294">
            <v>160190</v>
          </cell>
          <cell r="B294" t="str">
            <v>Summit Public Schools- Sierra</v>
          </cell>
          <cell r="C294">
            <v>0</v>
          </cell>
          <cell r="D294">
            <v>0</v>
          </cell>
          <cell r="E294">
            <v>3</v>
          </cell>
          <cell r="F294" t="str">
            <v>No Cost</v>
          </cell>
          <cell r="G294">
            <v>4</v>
          </cell>
          <cell r="H294"/>
          <cell r="I294">
            <v>0</v>
          </cell>
          <cell r="J294">
            <v>0</v>
          </cell>
          <cell r="K294">
            <v>4</v>
          </cell>
          <cell r="L294">
            <v>0.4</v>
          </cell>
          <cell r="M294">
            <v>5</v>
          </cell>
        </row>
        <row r="295">
          <cell r="A295">
            <v>160175</v>
          </cell>
          <cell r="B295" t="str">
            <v xml:space="preserve">Summit Public Schools- Olympus </v>
          </cell>
          <cell r="C295">
            <v>0</v>
          </cell>
          <cell r="D295">
            <v>0</v>
          </cell>
          <cell r="E295">
            <v>3</v>
          </cell>
          <cell r="F295" t="str">
            <v>No Cost</v>
          </cell>
          <cell r="G295">
            <v>4</v>
          </cell>
          <cell r="H295"/>
          <cell r="I295">
            <v>0</v>
          </cell>
          <cell r="J295">
            <v>0</v>
          </cell>
          <cell r="K295">
            <v>4</v>
          </cell>
          <cell r="L295">
            <v>0.4</v>
          </cell>
          <cell r="M295">
            <v>5</v>
          </cell>
        </row>
        <row r="296">
          <cell r="A296">
            <v>159865</v>
          </cell>
          <cell r="B296" t="str">
            <v>Summit Valley School District</v>
          </cell>
          <cell r="C296">
            <v>1.65</v>
          </cell>
          <cell r="D296">
            <v>1.65</v>
          </cell>
          <cell r="E296">
            <v>0</v>
          </cell>
          <cell r="F296" t="str">
            <v>No Cost</v>
          </cell>
          <cell r="G296">
            <v>2.5</v>
          </cell>
          <cell r="H296"/>
          <cell r="I296">
            <v>2.5</v>
          </cell>
          <cell r="J296">
            <v>2.75</v>
          </cell>
          <cell r="K296">
            <v>0</v>
          </cell>
          <cell r="L296">
            <v>0</v>
          </cell>
          <cell r="M296">
            <v>4</v>
          </cell>
        </row>
        <row r="297">
          <cell r="A297">
            <v>160057</v>
          </cell>
          <cell r="B297" t="str">
            <v>Sumner School District</v>
          </cell>
          <cell r="C297">
            <v>1.75</v>
          </cell>
          <cell r="D297">
            <v>2</v>
          </cell>
          <cell r="E297">
            <v>2</v>
          </cell>
          <cell r="F297" t="str">
            <v>No Cost</v>
          </cell>
          <cell r="G297">
            <v>2.5</v>
          </cell>
          <cell r="H297"/>
          <cell r="I297">
            <v>3</v>
          </cell>
          <cell r="J297">
            <v>3.25</v>
          </cell>
          <cell r="K297">
            <v>3.25</v>
          </cell>
          <cell r="L297">
            <v>0.4</v>
          </cell>
          <cell r="M297">
            <v>4.25</v>
          </cell>
        </row>
        <row r="298">
          <cell r="A298">
            <v>159913</v>
          </cell>
          <cell r="B298" t="str">
            <v>Sunnyside School District</v>
          </cell>
          <cell r="C298" t="str">
            <v>CEP</v>
          </cell>
          <cell r="D298" t="str">
            <v>CEP</v>
          </cell>
          <cell r="E298" t="str">
            <v>CEP</v>
          </cell>
          <cell r="F298" t="str">
            <v>No Cost</v>
          </cell>
          <cell r="G298">
            <v>2.25</v>
          </cell>
          <cell r="H298"/>
          <cell r="I298" t="str">
            <v>CEP</v>
          </cell>
          <cell r="J298" t="str">
            <v>CEP</v>
          </cell>
          <cell r="K298" t="str">
            <v>CEP</v>
          </cell>
          <cell r="L298">
            <v>0</v>
          </cell>
          <cell r="M298">
            <v>3.5</v>
          </cell>
        </row>
        <row r="299">
          <cell r="A299">
            <v>159888</v>
          </cell>
          <cell r="B299" t="str">
            <v>Tacoma School District</v>
          </cell>
          <cell r="C299">
            <v>1.65</v>
          </cell>
          <cell r="D299">
            <v>1.65</v>
          </cell>
          <cell r="E299">
            <v>1.65</v>
          </cell>
          <cell r="F299" t="str">
            <v>No Cost</v>
          </cell>
          <cell r="G299">
            <v>2.5</v>
          </cell>
          <cell r="H299"/>
          <cell r="I299">
            <v>2.75</v>
          </cell>
          <cell r="J299">
            <v>3</v>
          </cell>
          <cell r="K299">
            <v>3</v>
          </cell>
          <cell r="L299">
            <v>0.4</v>
          </cell>
          <cell r="M299">
            <v>4</v>
          </cell>
        </row>
        <row r="300">
          <cell r="A300">
            <v>160002</v>
          </cell>
          <cell r="B300" t="str">
            <v>Taholah School District</v>
          </cell>
          <cell r="C300">
            <v>0</v>
          </cell>
          <cell r="D300">
            <v>0</v>
          </cell>
          <cell r="E300">
            <v>0</v>
          </cell>
          <cell r="F300" t="str">
            <v>No Cost</v>
          </cell>
          <cell r="G300">
            <v>4</v>
          </cell>
          <cell r="H300"/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4</v>
          </cell>
        </row>
        <row r="301">
          <cell r="A301">
            <v>159936</v>
          </cell>
          <cell r="B301" t="str">
            <v>Tahoma School District</v>
          </cell>
          <cell r="C301">
            <v>1.75</v>
          </cell>
          <cell r="D301">
            <v>2</v>
          </cell>
          <cell r="E301">
            <v>2</v>
          </cell>
          <cell r="F301" t="str">
            <v>No Cost</v>
          </cell>
          <cell r="G301">
            <v>2.75</v>
          </cell>
          <cell r="H301"/>
          <cell r="I301">
            <v>2.75</v>
          </cell>
          <cell r="J301">
            <v>3.25</v>
          </cell>
          <cell r="K301">
            <v>3.5</v>
          </cell>
          <cell r="L301">
            <v>0.4</v>
          </cell>
          <cell r="M301">
            <v>4.5</v>
          </cell>
        </row>
        <row r="302">
          <cell r="A302">
            <v>159493</v>
          </cell>
          <cell r="B302" t="str">
            <v>Tekoa School District</v>
          </cell>
          <cell r="C302">
            <v>1</v>
          </cell>
          <cell r="D302">
            <v>1</v>
          </cell>
          <cell r="E302">
            <v>1</v>
          </cell>
          <cell r="F302" t="str">
            <v>No Cost</v>
          </cell>
          <cell r="G302">
            <v>2</v>
          </cell>
          <cell r="H302"/>
          <cell r="I302">
            <v>1.75</v>
          </cell>
          <cell r="J302">
            <v>2.25</v>
          </cell>
          <cell r="K302">
            <v>2.25</v>
          </cell>
          <cell r="L302">
            <v>0.4</v>
          </cell>
          <cell r="M302">
            <v>3.75</v>
          </cell>
        </row>
        <row r="303">
          <cell r="A303">
            <v>159433</v>
          </cell>
          <cell r="B303" t="str">
            <v>Tenino School District</v>
          </cell>
          <cell r="C303">
            <v>1.85</v>
          </cell>
          <cell r="D303">
            <v>1.85</v>
          </cell>
          <cell r="E303">
            <v>1.85</v>
          </cell>
          <cell r="F303" t="str">
            <v>No Cost</v>
          </cell>
          <cell r="G303">
            <v>3</v>
          </cell>
          <cell r="H303"/>
          <cell r="I303">
            <v>2.65</v>
          </cell>
          <cell r="J303">
            <v>3</v>
          </cell>
          <cell r="K303">
            <v>3.3</v>
          </cell>
          <cell r="L303">
            <v>0.4</v>
          </cell>
          <cell r="M303">
            <v>4.25</v>
          </cell>
        </row>
        <row r="304">
          <cell r="A304">
            <v>159624</v>
          </cell>
          <cell r="B304" t="str">
            <v>The Healing Lodge of the Seven Nations</v>
          </cell>
          <cell r="C304">
            <v>0</v>
          </cell>
          <cell r="D304">
            <v>4</v>
          </cell>
          <cell r="E304">
            <v>4</v>
          </cell>
          <cell r="F304">
            <v>0</v>
          </cell>
          <cell r="G304">
            <v>4</v>
          </cell>
          <cell r="H304"/>
          <cell r="I304">
            <v>0</v>
          </cell>
          <cell r="J304">
            <v>4</v>
          </cell>
          <cell r="K304">
            <v>4</v>
          </cell>
          <cell r="L304">
            <v>0</v>
          </cell>
          <cell r="M304">
            <v>4</v>
          </cell>
        </row>
        <row r="305">
          <cell r="A305">
            <v>159500</v>
          </cell>
          <cell r="B305" t="str">
            <v>Thorp School District</v>
          </cell>
          <cell r="C305">
            <v>1.85</v>
          </cell>
          <cell r="D305">
            <v>1.85</v>
          </cell>
          <cell r="E305">
            <v>1.85</v>
          </cell>
          <cell r="F305" t="str">
            <v>No Cost</v>
          </cell>
          <cell r="G305">
            <v>2.25</v>
          </cell>
          <cell r="H305"/>
          <cell r="I305">
            <v>2.85</v>
          </cell>
          <cell r="J305">
            <v>3.1</v>
          </cell>
          <cell r="K305">
            <v>3.1</v>
          </cell>
          <cell r="L305">
            <v>0.4</v>
          </cell>
          <cell r="M305">
            <v>3.75</v>
          </cell>
        </row>
        <row r="306">
          <cell r="A306">
            <v>159866</v>
          </cell>
          <cell r="B306" t="str">
            <v>Thurston County Juvenile Detention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/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A307">
            <v>159400</v>
          </cell>
          <cell r="B307" t="str">
            <v>Toledo School District</v>
          </cell>
          <cell r="C307">
            <v>1.7</v>
          </cell>
          <cell r="D307">
            <v>1.7</v>
          </cell>
          <cell r="E307">
            <v>1.7</v>
          </cell>
          <cell r="F307" t="str">
            <v>No Cost</v>
          </cell>
          <cell r="G307">
            <v>2.1</v>
          </cell>
          <cell r="H307"/>
          <cell r="I307">
            <v>2.65</v>
          </cell>
          <cell r="J307">
            <v>2.9</v>
          </cell>
          <cell r="K307">
            <v>3.15</v>
          </cell>
          <cell r="L307">
            <v>0.4</v>
          </cell>
          <cell r="M307">
            <v>3.7</v>
          </cell>
        </row>
        <row r="308">
          <cell r="A308">
            <v>159436</v>
          </cell>
          <cell r="B308" t="str">
            <v>Tonasket School District</v>
          </cell>
          <cell r="C308">
            <v>1.75</v>
          </cell>
          <cell r="D308">
            <v>1.75</v>
          </cell>
          <cell r="E308">
            <v>1.75</v>
          </cell>
          <cell r="F308" t="str">
            <v>No Cost</v>
          </cell>
          <cell r="G308">
            <v>2.5</v>
          </cell>
          <cell r="H308"/>
          <cell r="I308">
            <v>2.75</v>
          </cell>
          <cell r="J308">
            <v>3</v>
          </cell>
          <cell r="K308">
            <v>3</v>
          </cell>
          <cell r="L308">
            <v>0.4</v>
          </cell>
          <cell r="M308">
            <v>3.75</v>
          </cell>
        </row>
        <row r="309">
          <cell r="A309">
            <v>159914</v>
          </cell>
          <cell r="B309" t="str">
            <v>Toppenish School District</v>
          </cell>
          <cell r="C309" t="str">
            <v>CEP</v>
          </cell>
          <cell r="D309" t="str">
            <v>CEP</v>
          </cell>
          <cell r="E309" t="str">
            <v>CEP</v>
          </cell>
          <cell r="F309" t="str">
            <v>No Cost</v>
          </cell>
          <cell r="G309">
            <v>2</v>
          </cell>
          <cell r="H309"/>
          <cell r="I309" t="str">
            <v>CEP</v>
          </cell>
          <cell r="J309" t="str">
            <v>CEP</v>
          </cell>
          <cell r="K309" t="str">
            <v>CEP</v>
          </cell>
          <cell r="L309">
            <v>0</v>
          </cell>
          <cell r="M309">
            <v>3.5</v>
          </cell>
        </row>
        <row r="310">
          <cell r="A310">
            <v>159523</v>
          </cell>
          <cell r="B310" t="str">
            <v>Touchet School District</v>
          </cell>
          <cell r="C310">
            <v>2</v>
          </cell>
          <cell r="D310">
            <v>2</v>
          </cell>
          <cell r="E310">
            <v>2</v>
          </cell>
          <cell r="F310" t="str">
            <v>No Cost</v>
          </cell>
          <cell r="G310">
            <v>2.5</v>
          </cell>
          <cell r="H310"/>
          <cell r="I310">
            <v>2.25</v>
          </cell>
          <cell r="J310">
            <v>2.5</v>
          </cell>
          <cell r="K310">
            <v>2.5</v>
          </cell>
          <cell r="L310">
            <v>0.4</v>
          </cell>
          <cell r="M310">
            <v>3.75</v>
          </cell>
        </row>
        <row r="311">
          <cell r="A311">
            <v>159350</v>
          </cell>
          <cell r="B311" t="str">
            <v>Toutle Lake School District</v>
          </cell>
          <cell r="C311">
            <v>1.75</v>
          </cell>
          <cell r="D311">
            <v>1.75</v>
          </cell>
          <cell r="E311">
            <v>1.75</v>
          </cell>
          <cell r="F311" t="str">
            <v>No Cost</v>
          </cell>
          <cell r="G311">
            <v>2</v>
          </cell>
          <cell r="H311"/>
          <cell r="I311">
            <v>2.75</v>
          </cell>
          <cell r="J311">
            <v>3</v>
          </cell>
          <cell r="K311">
            <v>3</v>
          </cell>
          <cell r="L311">
            <v>0.4</v>
          </cell>
          <cell r="M311">
            <v>3.75</v>
          </cell>
        </row>
        <row r="312">
          <cell r="A312">
            <v>160037</v>
          </cell>
          <cell r="B312" t="str">
            <v>Tukwila School District</v>
          </cell>
          <cell r="C312">
            <v>1.5</v>
          </cell>
          <cell r="D312">
            <v>1.5</v>
          </cell>
          <cell r="E312">
            <v>1.5</v>
          </cell>
          <cell r="F312" t="str">
            <v>No Cost</v>
          </cell>
          <cell r="G312">
            <v>1.95</v>
          </cell>
          <cell r="H312"/>
          <cell r="I312">
            <v>2.8</v>
          </cell>
          <cell r="J312">
            <v>2.8</v>
          </cell>
          <cell r="K312">
            <v>2.8</v>
          </cell>
          <cell r="L312">
            <v>0.4</v>
          </cell>
          <cell r="M312">
            <v>3.85</v>
          </cell>
        </row>
        <row r="313">
          <cell r="A313">
            <v>159329</v>
          </cell>
          <cell r="B313" t="str">
            <v>Tumwater School District</v>
          </cell>
          <cell r="C313">
            <v>1.75</v>
          </cell>
          <cell r="D313">
            <v>1.75</v>
          </cell>
          <cell r="E313">
            <v>1.75</v>
          </cell>
          <cell r="F313" t="str">
            <v>No Cost</v>
          </cell>
          <cell r="G313">
            <v>2.4</v>
          </cell>
          <cell r="H313"/>
          <cell r="I313">
            <v>2.8</v>
          </cell>
          <cell r="J313">
            <v>3.1</v>
          </cell>
          <cell r="K313">
            <v>3.1</v>
          </cell>
          <cell r="L313">
            <v>0.4</v>
          </cell>
          <cell r="M313">
            <v>3.75</v>
          </cell>
        </row>
        <row r="314">
          <cell r="A314">
            <v>159882</v>
          </cell>
          <cell r="B314" t="str">
            <v>Union Gap School District</v>
          </cell>
          <cell r="C314" t="str">
            <v>CEP</v>
          </cell>
          <cell r="D314" t="str">
            <v>CEP</v>
          </cell>
          <cell r="E314" t="str">
            <v>CEP</v>
          </cell>
          <cell r="F314" t="str">
            <v>No Cost</v>
          </cell>
          <cell r="G314">
            <v>2.5</v>
          </cell>
          <cell r="H314"/>
          <cell r="I314" t="str">
            <v>CEP</v>
          </cell>
          <cell r="J314" t="str">
            <v>CEP</v>
          </cell>
          <cell r="K314" t="str">
            <v>CEP</v>
          </cell>
          <cell r="L314">
            <v>0</v>
          </cell>
          <cell r="M314">
            <v>3.5</v>
          </cell>
        </row>
        <row r="315">
          <cell r="A315">
            <v>159991</v>
          </cell>
          <cell r="B315" t="str">
            <v>University Place School District</v>
          </cell>
          <cell r="C315">
            <v>1.7</v>
          </cell>
          <cell r="D315">
            <v>1.85</v>
          </cell>
          <cell r="E315">
            <v>2</v>
          </cell>
          <cell r="F315" t="str">
            <v>No Cost</v>
          </cell>
          <cell r="G315">
            <v>2.6</v>
          </cell>
          <cell r="H315"/>
          <cell r="I315">
            <v>2.75</v>
          </cell>
          <cell r="J315">
            <v>3</v>
          </cell>
          <cell r="K315">
            <v>3.25</v>
          </cell>
          <cell r="L315">
            <v>0.4</v>
          </cell>
          <cell r="M315">
            <v>4</v>
          </cell>
        </row>
        <row r="316">
          <cell r="A316">
            <v>159450</v>
          </cell>
          <cell r="B316" t="str">
            <v>Valley School District</v>
          </cell>
          <cell r="C316">
            <v>1.35</v>
          </cell>
          <cell r="D316">
            <v>1.65</v>
          </cell>
          <cell r="E316">
            <v>1.7</v>
          </cell>
          <cell r="F316" t="str">
            <v>No Cost</v>
          </cell>
          <cell r="G316">
            <v>2.35</v>
          </cell>
          <cell r="H316"/>
          <cell r="I316">
            <v>2.25</v>
          </cell>
          <cell r="J316">
            <v>2.5499999999999998</v>
          </cell>
          <cell r="K316">
            <v>2.65</v>
          </cell>
          <cell r="L316">
            <v>0.4</v>
          </cell>
          <cell r="M316">
            <v>4</v>
          </cell>
        </row>
        <row r="317">
          <cell r="A317">
            <v>159879</v>
          </cell>
          <cell r="B317" t="str">
            <v>Vancouver School District</v>
          </cell>
          <cell r="C317">
            <v>0.8</v>
          </cell>
          <cell r="D317">
            <v>1.05</v>
          </cell>
          <cell r="E317">
            <v>1.05</v>
          </cell>
          <cell r="F317" t="str">
            <v>No Cost</v>
          </cell>
          <cell r="G317">
            <v>1.5</v>
          </cell>
          <cell r="H317"/>
          <cell r="I317">
            <v>1.95</v>
          </cell>
          <cell r="J317">
            <v>2.2000000000000002</v>
          </cell>
          <cell r="K317">
            <v>2.5499999999999998</v>
          </cell>
          <cell r="L317">
            <v>0.4</v>
          </cell>
          <cell r="M317">
            <v>3.4</v>
          </cell>
        </row>
        <row r="318">
          <cell r="A318">
            <v>159929</v>
          </cell>
          <cell r="B318" t="str">
            <v>Vashon Island School District</v>
          </cell>
          <cell r="C318">
            <v>1.75</v>
          </cell>
          <cell r="D318">
            <v>2</v>
          </cell>
          <cell r="E318">
            <v>2</v>
          </cell>
          <cell r="F318" t="str">
            <v>No Cost</v>
          </cell>
          <cell r="G318">
            <v>2.5</v>
          </cell>
          <cell r="H318"/>
          <cell r="I318">
            <v>3.5</v>
          </cell>
          <cell r="J318">
            <v>3.75</v>
          </cell>
          <cell r="K318">
            <v>3.75</v>
          </cell>
          <cell r="L318">
            <v>0.4</v>
          </cell>
          <cell r="M318">
            <v>4.5</v>
          </cell>
        </row>
        <row r="319">
          <cell r="A319">
            <v>159737</v>
          </cell>
          <cell r="B319" t="str">
            <v xml:space="preserve">Visitation Catholic School 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/>
          <cell r="I319">
            <v>3.75</v>
          </cell>
          <cell r="J319">
            <v>3.75</v>
          </cell>
          <cell r="K319">
            <v>0</v>
          </cell>
          <cell r="L319">
            <v>0.4</v>
          </cell>
          <cell r="M319"/>
        </row>
        <row r="320">
          <cell r="A320">
            <v>159647</v>
          </cell>
          <cell r="B320" t="str">
            <v>Vista Hermosa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/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3.5</v>
          </cell>
        </row>
        <row r="321">
          <cell r="A321">
            <v>159832</v>
          </cell>
          <cell r="B321" t="str">
            <v>WA State Center for Childhood Deafness &amp; Hearing Loss</v>
          </cell>
          <cell r="C321">
            <v>0</v>
          </cell>
          <cell r="D321">
            <v>0</v>
          </cell>
          <cell r="E321">
            <v>0</v>
          </cell>
          <cell r="F321" t="str">
            <v>No Cost</v>
          </cell>
          <cell r="G321">
            <v>3</v>
          </cell>
          <cell r="H321"/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A322">
            <v>159190</v>
          </cell>
          <cell r="B322" t="str">
            <v>Wahkiakum School District</v>
          </cell>
          <cell r="C322">
            <v>1.5</v>
          </cell>
          <cell r="D322">
            <v>1.5</v>
          </cell>
          <cell r="E322">
            <v>1.5</v>
          </cell>
          <cell r="F322" t="str">
            <v>No Cost</v>
          </cell>
          <cell r="G322">
            <v>2</v>
          </cell>
          <cell r="H322"/>
          <cell r="I322">
            <v>2.75</v>
          </cell>
          <cell r="J322">
            <v>3</v>
          </cell>
          <cell r="K322">
            <v>3</v>
          </cell>
          <cell r="L322">
            <v>0.4</v>
          </cell>
          <cell r="M322">
            <v>4.25</v>
          </cell>
        </row>
        <row r="323">
          <cell r="A323">
            <v>159983</v>
          </cell>
          <cell r="B323" t="str">
            <v>Wahluke School District</v>
          </cell>
          <cell r="C323" t="str">
            <v>Provision 2</v>
          </cell>
          <cell r="D323" t="str">
            <v>Provision 2</v>
          </cell>
          <cell r="E323" t="str">
            <v>Provision 2</v>
          </cell>
          <cell r="F323" t="str">
            <v>No Cost</v>
          </cell>
          <cell r="G323">
            <v>2.25</v>
          </cell>
          <cell r="H323"/>
          <cell r="I323" t="str">
            <v>Provision 2</v>
          </cell>
          <cell r="J323" t="str">
            <v>Provision 2</v>
          </cell>
          <cell r="K323" t="str">
            <v>Provision 2</v>
          </cell>
          <cell r="L323">
            <v>0</v>
          </cell>
          <cell r="M323">
            <v>3.25</v>
          </cell>
        </row>
        <row r="324">
          <cell r="A324">
            <v>159519</v>
          </cell>
          <cell r="B324" t="str">
            <v>Waitsburg School District</v>
          </cell>
          <cell r="C324">
            <v>1.25</v>
          </cell>
          <cell r="D324">
            <v>1.5</v>
          </cell>
          <cell r="E324">
            <v>1.5</v>
          </cell>
          <cell r="F324" t="str">
            <v>No Cost</v>
          </cell>
          <cell r="G324">
            <v>3</v>
          </cell>
          <cell r="H324"/>
          <cell r="I324">
            <v>2.35</v>
          </cell>
          <cell r="J324">
            <v>2.6</v>
          </cell>
          <cell r="K324">
            <v>2.6</v>
          </cell>
          <cell r="L324">
            <v>0.4</v>
          </cell>
          <cell r="M324">
            <v>4</v>
          </cell>
        </row>
        <row r="325">
          <cell r="A325">
            <v>159977</v>
          </cell>
          <cell r="B325" t="str">
            <v>Walla Walla School District</v>
          </cell>
          <cell r="C325">
            <v>1.35</v>
          </cell>
          <cell r="D325">
            <v>1.4</v>
          </cell>
          <cell r="E325">
            <v>1.4</v>
          </cell>
          <cell r="F325" t="str">
            <v>No Cost</v>
          </cell>
          <cell r="G325">
            <v>1.9</v>
          </cell>
          <cell r="H325"/>
          <cell r="I325">
            <v>2.7</v>
          </cell>
          <cell r="J325">
            <v>2.95</v>
          </cell>
          <cell r="K325">
            <v>2.95</v>
          </cell>
          <cell r="L325">
            <v>0.4</v>
          </cell>
          <cell r="M325">
            <v>3.6</v>
          </cell>
        </row>
        <row r="326">
          <cell r="A326">
            <v>159919</v>
          </cell>
          <cell r="B326" t="str">
            <v>Wapato School District</v>
          </cell>
          <cell r="C326" t="str">
            <v>Prov. 2</v>
          </cell>
          <cell r="D326" t="str">
            <v>Prov. 2</v>
          </cell>
          <cell r="E326" t="str">
            <v>Prov. 2</v>
          </cell>
          <cell r="F326" t="str">
            <v>No Cost</v>
          </cell>
          <cell r="G326">
            <v>1.5</v>
          </cell>
          <cell r="H326"/>
          <cell r="I326" t="str">
            <v>Prov. 2</v>
          </cell>
          <cell r="J326" t="str">
            <v>Prov. 2</v>
          </cell>
          <cell r="K326" t="str">
            <v>Prov. 2</v>
          </cell>
          <cell r="L326">
            <v>0</v>
          </cell>
          <cell r="M326">
            <v>3</v>
          </cell>
        </row>
        <row r="327">
          <cell r="A327">
            <v>159966</v>
          </cell>
          <cell r="B327" t="str">
            <v>Warden School District</v>
          </cell>
          <cell r="C327" t="str">
            <v>CEP</v>
          </cell>
          <cell r="D327" t="str">
            <v>CEP</v>
          </cell>
          <cell r="E327" t="str">
            <v>CEP</v>
          </cell>
          <cell r="F327" t="str">
            <v>No Cost</v>
          </cell>
          <cell r="G327">
            <v>2.1</v>
          </cell>
          <cell r="H327"/>
          <cell r="I327" t="str">
            <v>CEP</v>
          </cell>
          <cell r="J327" t="str">
            <v>CEP</v>
          </cell>
          <cell r="K327" t="str">
            <v>CEP</v>
          </cell>
          <cell r="L327">
            <v>0</v>
          </cell>
          <cell r="M327">
            <v>3.35</v>
          </cell>
        </row>
        <row r="328">
          <cell r="A328">
            <v>160231</v>
          </cell>
          <cell r="B328" t="str">
            <v xml:space="preserve">Wa. Conference of Seventh-day Adventists Orcas Island Christian School </v>
          </cell>
          <cell r="C328"/>
          <cell r="D328"/>
          <cell r="E328"/>
          <cell r="F328"/>
          <cell r="G328"/>
          <cell r="H328"/>
          <cell r="I328">
            <v>4.5</v>
          </cell>
          <cell r="J328">
            <v>4.5</v>
          </cell>
          <cell r="K328">
            <v>4.5</v>
          </cell>
          <cell r="L328">
            <v>0.4</v>
          </cell>
          <cell r="M328">
            <v>0</v>
          </cell>
        </row>
        <row r="329">
          <cell r="A329">
            <v>159838</v>
          </cell>
          <cell r="B329" t="str">
            <v>Washington State School for the Blind</v>
          </cell>
          <cell r="C329">
            <v>0</v>
          </cell>
          <cell r="D329">
            <v>0</v>
          </cell>
          <cell r="E329">
            <v>0</v>
          </cell>
          <cell r="F329" t="str">
            <v>No Cost</v>
          </cell>
          <cell r="G329">
            <v>0</v>
          </cell>
          <cell r="H329"/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A330">
            <v>159906</v>
          </cell>
          <cell r="B330" t="str">
            <v>Washougal School District</v>
          </cell>
          <cell r="C330">
            <v>1.85</v>
          </cell>
          <cell r="D330">
            <v>1.95</v>
          </cell>
          <cell r="E330">
            <v>2.1</v>
          </cell>
          <cell r="F330" t="str">
            <v>No Cost</v>
          </cell>
          <cell r="G330">
            <v>2.25</v>
          </cell>
          <cell r="H330"/>
          <cell r="I330">
            <v>2.75</v>
          </cell>
          <cell r="J330">
            <v>2.95</v>
          </cell>
          <cell r="K330">
            <v>3.15</v>
          </cell>
          <cell r="L330">
            <v>0.4</v>
          </cell>
          <cell r="M330">
            <v>3.5</v>
          </cell>
        </row>
        <row r="331">
          <cell r="A331">
            <v>159442</v>
          </cell>
          <cell r="B331" t="str">
            <v>Washtucna School District</v>
          </cell>
          <cell r="C331">
            <v>1</v>
          </cell>
          <cell r="D331">
            <v>1</v>
          </cell>
          <cell r="E331">
            <v>1</v>
          </cell>
          <cell r="F331" t="str">
            <v>No Cost</v>
          </cell>
          <cell r="G331">
            <v>1.5</v>
          </cell>
          <cell r="H331"/>
          <cell r="I331">
            <v>1.8</v>
          </cell>
          <cell r="J331">
            <v>2.1</v>
          </cell>
          <cell r="K331">
            <v>2.1</v>
          </cell>
          <cell r="L331">
            <v>0.4</v>
          </cell>
          <cell r="M331">
            <v>3.35</v>
          </cell>
        </row>
        <row r="332">
          <cell r="A332">
            <v>159447</v>
          </cell>
          <cell r="B332" t="str">
            <v>Waterville School District</v>
          </cell>
          <cell r="C332">
            <v>1.5</v>
          </cell>
          <cell r="D332">
            <v>1.5</v>
          </cell>
          <cell r="E332">
            <v>1.5</v>
          </cell>
          <cell r="F332" t="str">
            <v>No Cost</v>
          </cell>
          <cell r="G332">
            <v>2</v>
          </cell>
          <cell r="H332"/>
          <cell r="I332">
            <v>2.25</v>
          </cell>
          <cell r="J332">
            <v>2.5</v>
          </cell>
          <cell r="K332">
            <v>2.5</v>
          </cell>
          <cell r="L332">
            <v>0.4</v>
          </cell>
          <cell r="M332">
            <v>3.5</v>
          </cell>
        </row>
        <row r="333">
          <cell r="A333">
            <v>159453</v>
          </cell>
          <cell r="B333" t="str">
            <v>Wellpinit School District</v>
          </cell>
          <cell r="C333" t="str">
            <v>CEP</v>
          </cell>
          <cell r="D333" t="str">
            <v>CEP</v>
          </cell>
          <cell r="E333" t="str">
            <v>CEP</v>
          </cell>
          <cell r="F333" t="str">
            <v>No Cost</v>
          </cell>
          <cell r="G333">
            <v>2</v>
          </cell>
          <cell r="H333"/>
          <cell r="I333" t="str">
            <v>CEP</v>
          </cell>
          <cell r="J333" t="str">
            <v>CEP</v>
          </cell>
          <cell r="K333" t="str">
            <v>CEP</v>
          </cell>
          <cell r="L333">
            <v>0</v>
          </cell>
          <cell r="M333">
            <v>3</v>
          </cell>
        </row>
        <row r="334">
          <cell r="A334">
            <v>159953</v>
          </cell>
          <cell r="B334" t="str">
            <v>Wenatchee School District</v>
          </cell>
          <cell r="C334">
            <v>1.5</v>
          </cell>
          <cell r="D334">
            <v>1.65</v>
          </cell>
          <cell r="E334">
            <v>1.65</v>
          </cell>
          <cell r="F334" t="str">
            <v>No Cost</v>
          </cell>
          <cell r="G334">
            <v>2.25</v>
          </cell>
          <cell r="H334"/>
          <cell r="I334">
            <v>2.75</v>
          </cell>
          <cell r="J334">
            <v>3</v>
          </cell>
          <cell r="K334">
            <v>3</v>
          </cell>
          <cell r="L334">
            <v>0.4</v>
          </cell>
          <cell r="M334">
            <v>3.5</v>
          </cell>
        </row>
        <row r="335">
          <cell r="A335">
            <v>159079</v>
          </cell>
          <cell r="B335" t="str">
            <v>West Park Christian Academy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/>
          <cell r="I335">
            <v>3</v>
          </cell>
          <cell r="J335">
            <v>3.25</v>
          </cell>
          <cell r="K335">
            <v>3.25</v>
          </cell>
          <cell r="L335">
            <v>0.4</v>
          </cell>
          <cell r="M335">
            <v>2</v>
          </cell>
        </row>
        <row r="336">
          <cell r="A336">
            <v>160345</v>
          </cell>
          <cell r="B336" t="str">
            <v xml:space="preserve">West Park Academy Foundation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/>
          <cell r="I336">
            <v>3</v>
          </cell>
          <cell r="J336">
            <v>3.25</v>
          </cell>
          <cell r="K336">
            <v>3.25</v>
          </cell>
          <cell r="L336">
            <v>0.4</v>
          </cell>
          <cell r="M336">
            <v>2</v>
          </cell>
        </row>
        <row r="337">
          <cell r="A337">
            <v>159986</v>
          </cell>
          <cell r="B337" t="str">
            <v>West Valley School District-Spokane</v>
          </cell>
          <cell r="C337">
            <v>1.5</v>
          </cell>
          <cell r="D337">
            <v>1.6</v>
          </cell>
          <cell r="E337">
            <v>1.6</v>
          </cell>
          <cell r="F337" t="str">
            <v>No Cost</v>
          </cell>
          <cell r="G337">
            <v>2.25</v>
          </cell>
          <cell r="H337"/>
          <cell r="I337">
            <v>2.6</v>
          </cell>
          <cell r="J337">
            <v>3.1</v>
          </cell>
          <cell r="K337">
            <v>3.1</v>
          </cell>
          <cell r="L337">
            <v>0.4</v>
          </cell>
          <cell r="M337">
            <v>4</v>
          </cell>
        </row>
        <row r="338">
          <cell r="A338">
            <v>159958</v>
          </cell>
          <cell r="B338" t="str">
            <v>West Valley School District-Yakima</v>
          </cell>
          <cell r="C338">
            <v>1.5</v>
          </cell>
          <cell r="D338">
            <v>1.75</v>
          </cell>
          <cell r="E338">
            <v>1.75</v>
          </cell>
          <cell r="F338" t="str">
            <v>No Cost</v>
          </cell>
          <cell r="G338">
            <v>2.75</v>
          </cell>
          <cell r="H338"/>
          <cell r="I338">
            <v>2.5</v>
          </cell>
          <cell r="J338">
            <v>2.75</v>
          </cell>
          <cell r="K338">
            <v>3</v>
          </cell>
          <cell r="L338">
            <v>0.4</v>
          </cell>
          <cell r="M338">
            <v>3.75</v>
          </cell>
        </row>
        <row r="339">
          <cell r="A339">
            <v>159869</v>
          </cell>
          <cell r="B339" t="str">
            <v xml:space="preserve">Whatcom County Juvenile Detention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/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A340">
            <v>159435</v>
          </cell>
          <cell r="B340" t="str">
            <v>White Pass School District</v>
          </cell>
          <cell r="C340">
            <v>1.45</v>
          </cell>
          <cell r="D340">
            <v>1.45</v>
          </cell>
          <cell r="E340">
            <v>1.45</v>
          </cell>
          <cell r="F340" t="str">
            <v>No Cost</v>
          </cell>
          <cell r="G340">
            <v>1.75</v>
          </cell>
          <cell r="H340"/>
          <cell r="I340">
            <v>2.5</v>
          </cell>
          <cell r="J340">
            <v>3</v>
          </cell>
          <cell r="K340">
            <v>3</v>
          </cell>
          <cell r="L340">
            <v>0.4</v>
          </cell>
          <cell r="M340">
            <v>3.55</v>
          </cell>
        </row>
        <row r="341">
          <cell r="A341">
            <v>159558</v>
          </cell>
          <cell r="B341" t="str">
            <v>White River School District</v>
          </cell>
          <cell r="C341">
            <v>1.5</v>
          </cell>
          <cell r="D341">
            <v>1.75</v>
          </cell>
          <cell r="E341">
            <v>1.75</v>
          </cell>
          <cell r="F341" t="str">
            <v>No Cost</v>
          </cell>
          <cell r="G341">
            <v>2</v>
          </cell>
          <cell r="H341"/>
          <cell r="I341">
            <v>2.75</v>
          </cell>
          <cell r="J341">
            <v>3.25</v>
          </cell>
          <cell r="K341">
            <v>3.25</v>
          </cell>
          <cell r="L341">
            <v>0.4</v>
          </cell>
          <cell r="M341">
            <v>4.25</v>
          </cell>
        </row>
        <row r="342">
          <cell r="A342">
            <v>159418</v>
          </cell>
          <cell r="B342" t="str">
            <v>White Salmon Valley School District</v>
          </cell>
          <cell r="C342">
            <v>1.6</v>
          </cell>
          <cell r="D342">
            <v>1.6</v>
          </cell>
          <cell r="E342">
            <v>1.6</v>
          </cell>
          <cell r="F342" t="str">
            <v>No Cost</v>
          </cell>
          <cell r="G342">
            <v>1.75</v>
          </cell>
          <cell r="H342"/>
          <cell r="I342">
            <v>2.6</v>
          </cell>
          <cell r="J342">
            <v>2.7</v>
          </cell>
          <cell r="K342">
            <v>2.7</v>
          </cell>
          <cell r="L342">
            <v>0.4</v>
          </cell>
          <cell r="M342">
            <v>4.5</v>
          </cell>
        </row>
        <row r="343">
          <cell r="A343">
            <v>159912</v>
          </cell>
          <cell r="B343" t="str">
            <v>Wilbur School District</v>
          </cell>
          <cell r="C343">
            <v>1</v>
          </cell>
          <cell r="D343">
            <v>1</v>
          </cell>
          <cell r="E343">
            <v>1</v>
          </cell>
          <cell r="F343" t="str">
            <v>No Cost</v>
          </cell>
          <cell r="G343">
            <v>2</v>
          </cell>
          <cell r="H343"/>
          <cell r="I343">
            <v>2.1</v>
          </cell>
          <cell r="J343">
            <v>2.35</v>
          </cell>
          <cell r="K343">
            <v>2.35</v>
          </cell>
          <cell r="L343">
            <v>0.4</v>
          </cell>
          <cell r="M343">
            <v>4.25</v>
          </cell>
        </row>
        <row r="344">
          <cell r="A344">
            <v>159403</v>
          </cell>
          <cell r="B344" t="str">
            <v>Willapa Valley School District</v>
          </cell>
          <cell r="C344">
            <v>1</v>
          </cell>
          <cell r="D344">
            <v>1</v>
          </cell>
          <cell r="E344">
            <v>1</v>
          </cell>
          <cell r="F344" t="str">
            <v>No Cost</v>
          </cell>
          <cell r="G344">
            <v>1.5</v>
          </cell>
          <cell r="H344"/>
          <cell r="I344">
            <v>2.25</v>
          </cell>
          <cell r="J344">
            <v>2.5</v>
          </cell>
          <cell r="K344">
            <v>2.5</v>
          </cell>
          <cell r="L344">
            <v>0.4</v>
          </cell>
          <cell r="M344">
            <v>3.25</v>
          </cell>
        </row>
        <row r="345">
          <cell r="A345">
            <v>159970</v>
          </cell>
          <cell r="B345" t="str">
            <v>Wilson Creek School District</v>
          </cell>
          <cell r="C345">
            <v>1.5</v>
          </cell>
          <cell r="D345">
            <v>1.75</v>
          </cell>
          <cell r="E345">
            <v>1.75</v>
          </cell>
          <cell r="F345" t="str">
            <v>No Cost</v>
          </cell>
          <cell r="G345">
            <v>3</v>
          </cell>
          <cell r="H345"/>
          <cell r="I345">
            <v>2.25</v>
          </cell>
          <cell r="J345">
            <v>2.75</v>
          </cell>
          <cell r="K345">
            <v>2.75</v>
          </cell>
          <cell r="L345">
            <v>0.4</v>
          </cell>
          <cell r="M345">
            <v>4</v>
          </cell>
        </row>
        <row r="346">
          <cell r="A346">
            <v>159477</v>
          </cell>
          <cell r="B346" t="str">
            <v>Winlock School District</v>
          </cell>
          <cell r="C346" t="str">
            <v>CEP</v>
          </cell>
          <cell r="D346" t="str">
            <v>CEP</v>
          </cell>
          <cell r="E346" t="str">
            <v>CEP</v>
          </cell>
          <cell r="F346" t="str">
            <v>No Cost</v>
          </cell>
          <cell r="G346">
            <v>2.35</v>
          </cell>
          <cell r="H346"/>
          <cell r="I346" t="str">
            <v>CEP</v>
          </cell>
          <cell r="J346" t="str">
            <v>CEP</v>
          </cell>
          <cell r="K346" t="str">
            <v>CEP</v>
          </cell>
          <cell r="L346">
            <v>0</v>
          </cell>
          <cell r="M346">
            <v>3.95</v>
          </cell>
        </row>
        <row r="347">
          <cell r="A347">
            <v>159473</v>
          </cell>
          <cell r="B347" t="str">
            <v>Wishkah Valley School District</v>
          </cell>
          <cell r="C347">
            <v>1</v>
          </cell>
          <cell r="D347">
            <v>1</v>
          </cell>
          <cell r="E347">
            <v>1</v>
          </cell>
          <cell r="F347" t="str">
            <v>No Cost</v>
          </cell>
          <cell r="G347">
            <v>1.5</v>
          </cell>
          <cell r="H347"/>
          <cell r="I347">
            <v>2.6</v>
          </cell>
          <cell r="J347">
            <v>2.85</v>
          </cell>
          <cell r="K347">
            <v>2.85</v>
          </cell>
          <cell r="L347">
            <v>0.4</v>
          </cell>
          <cell r="M347">
            <v>3.75</v>
          </cell>
        </row>
        <row r="348">
          <cell r="A348">
            <v>159514</v>
          </cell>
          <cell r="B348" t="str">
            <v>Wishram School District</v>
          </cell>
          <cell r="C348" t="str">
            <v>CEP</v>
          </cell>
          <cell r="D348" t="str">
            <v>CEP</v>
          </cell>
          <cell r="E348" t="str">
            <v>CEP</v>
          </cell>
          <cell r="F348" t="str">
            <v>No Cost</v>
          </cell>
          <cell r="G348">
            <v>2</v>
          </cell>
          <cell r="H348"/>
          <cell r="I348" t="str">
            <v>CEP</v>
          </cell>
          <cell r="J348" t="str">
            <v>CEP</v>
          </cell>
          <cell r="K348" t="str">
            <v>CEP</v>
          </cell>
          <cell r="L348">
            <v>0</v>
          </cell>
          <cell r="M348">
            <v>3</v>
          </cell>
        </row>
        <row r="349">
          <cell r="A349">
            <v>159376</v>
          </cell>
          <cell r="B349" t="str">
            <v>Woodland School District</v>
          </cell>
          <cell r="C349">
            <v>1.45</v>
          </cell>
          <cell r="D349">
            <v>1.7</v>
          </cell>
          <cell r="E349">
            <v>1.85</v>
          </cell>
          <cell r="F349" t="str">
            <v>No Cost</v>
          </cell>
          <cell r="G349">
            <v>2.5</v>
          </cell>
          <cell r="H349"/>
          <cell r="I349">
            <v>2.4</v>
          </cell>
          <cell r="J349">
            <v>2.7</v>
          </cell>
          <cell r="K349">
            <v>2.85</v>
          </cell>
          <cell r="L349">
            <v>0.4</v>
          </cell>
          <cell r="M349">
            <v>3.75</v>
          </cell>
        </row>
        <row r="350">
          <cell r="A350">
            <v>159870</v>
          </cell>
          <cell r="B350" t="str">
            <v xml:space="preserve">Yakima County Juvenile Detention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/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A351">
            <v>159887</v>
          </cell>
          <cell r="B351" t="str">
            <v>Yakima School District</v>
          </cell>
          <cell r="C351" t="str">
            <v>CEP</v>
          </cell>
          <cell r="D351" t="str">
            <v>CEP</v>
          </cell>
          <cell r="E351" t="str">
            <v>CEP</v>
          </cell>
          <cell r="F351" t="str">
            <v>No Cost</v>
          </cell>
          <cell r="G351">
            <v>2.75</v>
          </cell>
          <cell r="H351"/>
          <cell r="I351" t="str">
            <v>CEP</v>
          </cell>
          <cell r="J351" t="str">
            <v>CEP</v>
          </cell>
          <cell r="K351" t="str">
            <v>CEP</v>
          </cell>
          <cell r="L351">
            <v>0</v>
          </cell>
          <cell r="M351">
            <v>3.75</v>
          </cell>
        </row>
        <row r="352">
          <cell r="A352">
            <v>159330</v>
          </cell>
          <cell r="B352" t="str">
            <v>Yelm School District</v>
          </cell>
          <cell r="C352">
            <v>1.5</v>
          </cell>
          <cell r="D352">
            <v>1.75</v>
          </cell>
          <cell r="E352">
            <v>1.75</v>
          </cell>
          <cell r="F352" t="str">
            <v>No Cost</v>
          </cell>
          <cell r="G352">
            <v>2.4</v>
          </cell>
          <cell r="H352"/>
          <cell r="I352">
            <v>2.6</v>
          </cell>
          <cell r="J352">
            <v>3</v>
          </cell>
          <cell r="K352">
            <v>3</v>
          </cell>
          <cell r="L352">
            <v>0.4</v>
          </cell>
          <cell r="M352">
            <v>3.7</v>
          </cell>
        </row>
        <row r="353">
          <cell r="A353">
            <v>159918</v>
          </cell>
          <cell r="B353" t="str">
            <v>Zillah School District</v>
          </cell>
          <cell r="C353">
            <v>2</v>
          </cell>
          <cell r="D353">
            <v>2</v>
          </cell>
          <cell r="E353">
            <v>2</v>
          </cell>
          <cell r="F353" t="str">
            <v>No Cost</v>
          </cell>
          <cell r="G353">
            <v>2.25</v>
          </cell>
          <cell r="H353"/>
          <cell r="I353">
            <v>2.75</v>
          </cell>
          <cell r="J353">
            <v>3</v>
          </cell>
          <cell r="K353">
            <v>3</v>
          </cell>
          <cell r="L353">
            <v>0.4</v>
          </cell>
          <cell r="M353">
            <v>3.5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e1" displayName="Table1" ref="A8:Q302" totalsRowShown="0" headerRowDxfId="21" dataDxfId="19" headerRowBorderDxfId="20" tableBorderDxfId="18" totalsRowBorderDxfId="17">
  <autoFilter ref="A8:Q302"/>
  <tableColumns count="17">
    <tableColumn id="1" name="Sponsor ID " dataDxfId="16"/>
    <tableColumn id="2" name="Sponsor Name " dataDxfId="15"/>
    <tableColumn id="3" name="Average of Sponsor Id" dataDxfId="14"/>
    <tableColumn id="4" name="Elementary " dataDxfId="13"/>
    <tableColumn id="5" name="MS/Jr. High" dataDxfId="12"/>
    <tableColumn id="6" name="High School " dataDxfId="11"/>
    <tableColumn id="7" name="All grades free" dataDxfId="10"/>
    <tableColumn id="8" name="Adult " dataDxfId="9"/>
    <tableColumn id="9" name="Comparison Pd Elem " dataDxfId="8"/>
    <tableColumn id="10" name="Column1" dataDxfId="7"/>
    <tableColumn id="11" name="Column2" dataDxfId="6"/>
    <tableColumn id="12" name="Column3" dataDxfId="5"/>
    <tableColumn id="13" name=" Elementary " dataDxfId="4"/>
    <tableColumn id="14" name="MS/ Jr. High" dataDxfId="3"/>
    <tableColumn id="15" name="High School" dataDxfId="2"/>
    <tableColumn id="16" name="K-3: Free" dataDxfId="1"/>
    <tableColumn id="17" name="Adul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2"/>
  <sheetViews>
    <sheetView tabSelected="1" workbookViewId="0">
      <pane ySplit="8" topLeftCell="A279" activePane="bottomLeft" state="frozen"/>
      <selection pane="bottomLeft" activeCell="N290" sqref="N290"/>
    </sheetView>
  </sheetViews>
  <sheetFormatPr defaultRowHeight="15" x14ac:dyDescent="0.25"/>
  <cols>
    <col min="1" max="1" width="15.7109375" customWidth="1"/>
    <col min="2" max="2" width="36.85546875" customWidth="1"/>
    <col min="3" max="3" width="20.5703125" hidden="1" customWidth="1"/>
    <col min="4" max="5" width="17" style="14" customWidth="1"/>
    <col min="6" max="6" width="17.140625" style="14" customWidth="1"/>
    <col min="7" max="7" width="21" style="3" customWidth="1"/>
    <col min="8" max="8" width="11.7109375" style="14" customWidth="1"/>
    <col min="9" max="9" width="12" style="3" hidden="1" customWidth="1"/>
    <col min="10" max="10" width="13.28515625" style="3" hidden="1" customWidth="1"/>
    <col min="11" max="11" width="5.5703125" hidden="1" customWidth="1"/>
    <col min="12" max="12" width="11" style="5" customWidth="1"/>
    <col min="13" max="13" width="18.5703125" style="18" customWidth="1"/>
    <col min="14" max="14" width="18.140625" style="18" customWidth="1"/>
    <col min="15" max="15" width="16.42578125" style="18" customWidth="1"/>
    <col min="16" max="16" width="15" style="18" customWidth="1"/>
    <col min="17" max="17" width="9.42578125" style="18" customWidth="1"/>
    <col min="18" max="20" width="0" hidden="1" customWidth="1"/>
  </cols>
  <sheetData>
    <row r="1" spans="1:20" x14ac:dyDescent="0.25">
      <c r="L1"/>
    </row>
    <row r="2" spans="1:20" x14ac:dyDescent="0.25">
      <c r="D2" s="47" t="s">
        <v>343</v>
      </c>
      <c r="E2" s="47"/>
      <c r="F2" s="47"/>
      <c r="G2" s="47"/>
      <c r="H2" s="47"/>
      <c r="L2"/>
    </row>
    <row r="3" spans="1:20" x14ac:dyDescent="0.25">
      <c r="D3" s="47" t="s">
        <v>344</v>
      </c>
      <c r="E3" s="47"/>
      <c r="F3" s="47"/>
      <c r="G3" s="47"/>
      <c r="H3" s="47"/>
      <c r="L3"/>
    </row>
    <row r="4" spans="1:20" x14ac:dyDescent="0.25">
      <c r="D4" s="47" t="s">
        <v>345</v>
      </c>
      <c r="E4" s="47"/>
      <c r="F4" s="47"/>
      <c r="G4" s="47"/>
      <c r="H4" s="47"/>
      <c r="L4"/>
    </row>
    <row r="5" spans="1:20" x14ac:dyDescent="0.25">
      <c r="L5"/>
    </row>
    <row r="6" spans="1:20" x14ac:dyDescent="0.25">
      <c r="D6" s="48" t="s">
        <v>346</v>
      </c>
      <c r="E6" s="48"/>
      <c r="F6" s="48"/>
      <c r="G6" s="48"/>
      <c r="H6" s="48"/>
      <c r="I6" s="11"/>
      <c r="J6" s="11"/>
      <c r="K6" s="10"/>
      <c r="L6" s="13"/>
      <c r="M6" s="44" t="s">
        <v>347</v>
      </c>
      <c r="N6" s="49"/>
      <c r="O6" s="49"/>
      <c r="P6" s="49"/>
      <c r="Q6" s="50"/>
    </row>
    <row r="7" spans="1:20" x14ac:dyDescent="0.25">
      <c r="D7" s="41" t="s">
        <v>348</v>
      </c>
      <c r="E7" s="42"/>
      <c r="F7" s="43"/>
      <c r="G7" s="12" t="s">
        <v>351</v>
      </c>
      <c r="H7" s="17"/>
      <c r="I7" s="11"/>
      <c r="J7" s="11"/>
      <c r="K7" s="10"/>
      <c r="L7" s="13"/>
      <c r="M7" s="44" t="s">
        <v>348</v>
      </c>
      <c r="N7" s="45"/>
      <c r="O7" s="46"/>
      <c r="P7" s="19" t="s">
        <v>351</v>
      </c>
      <c r="Q7" s="20"/>
    </row>
    <row r="8" spans="1:20" s="21" customFormat="1" ht="44.25" customHeight="1" x14ac:dyDescent="0.25">
      <c r="A8" s="24" t="s">
        <v>353</v>
      </c>
      <c r="B8" s="25" t="s">
        <v>336</v>
      </c>
      <c r="C8" s="26" t="s">
        <v>293</v>
      </c>
      <c r="D8" s="27" t="s">
        <v>337</v>
      </c>
      <c r="E8" s="27" t="s">
        <v>349</v>
      </c>
      <c r="F8" s="27" t="s">
        <v>338</v>
      </c>
      <c r="G8" s="25" t="s">
        <v>350</v>
      </c>
      <c r="H8" s="27" t="s">
        <v>340</v>
      </c>
      <c r="I8" s="26" t="s">
        <v>294</v>
      </c>
      <c r="J8" s="26" t="s">
        <v>354</v>
      </c>
      <c r="K8" s="26" t="s">
        <v>355</v>
      </c>
      <c r="L8" s="40" t="s">
        <v>356</v>
      </c>
      <c r="M8" s="27" t="s">
        <v>341</v>
      </c>
      <c r="N8" s="27" t="s">
        <v>357</v>
      </c>
      <c r="O8" s="27" t="s">
        <v>358</v>
      </c>
      <c r="P8" s="27" t="s">
        <v>352</v>
      </c>
      <c r="Q8" s="28" t="s">
        <v>359</v>
      </c>
      <c r="R8" s="21" t="s">
        <v>323</v>
      </c>
      <c r="S8" s="21" t="s">
        <v>324</v>
      </c>
    </row>
    <row r="9" spans="1:20" x14ac:dyDescent="0.25">
      <c r="A9" s="22">
        <v>159885</v>
      </c>
      <c r="B9" s="6" t="s">
        <v>0</v>
      </c>
      <c r="C9" s="6">
        <v>159885</v>
      </c>
      <c r="D9" s="15" t="s">
        <v>295</v>
      </c>
      <c r="E9" s="15" t="s">
        <v>295</v>
      </c>
      <c r="F9" s="15" t="s">
        <v>295</v>
      </c>
      <c r="G9" s="7" t="s">
        <v>339</v>
      </c>
      <c r="H9" s="16">
        <v>2.75</v>
      </c>
      <c r="I9" s="7" t="s">
        <v>295</v>
      </c>
      <c r="J9" s="7"/>
      <c r="K9" s="6"/>
      <c r="L9" s="8"/>
      <c r="M9" s="15" t="s">
        <v>295</v>
      </c>
      <c r="N9" s="15" t="s">
        <v>295</v>
      </c>
      <c r="O9" s="15" t="s">
        <v>295</v>
      </c>
      <c r="P9" s="16">
        <v>0.4</v>
      </c>
      <c r="Q9" s="23">
        <v>4</v>
      </c>
      <c r="R9" s="1" t="str">
        <f>VLOOKUP(A9,[1]Data!$A$8:$M$353,9,0)</f>
        <v>CEP</v>
      </c>
      <c r="S9" s="1">
        <v>0</v>
      </c>
    </row>
    <row r="10" spans="1:20" x14ac:dyDescent="0.25">
      <c r="A10" s="22">
        <v>159323</v>
      </c>
      <c r="B10" s="6" t="s">
        <v>1</v>
      </c>
      <c r="C10" s="6">
        <v>159323</v>
      </c>
      <c r="D10" s="16">
        <v>1.45</v>
      </c>
      <c r="E10" s="16">
        <v>1.6</v>
      </c>
      <c r="F10" s="16">
        <v>1.6</v>
      </c>
      <c r="G10" s="7" t="s">
        <v>339</v>
      </c>
      <c r="H10" s="16">
        <v>2</v>
      </c>
      <c r="I10" s="7">
        <v>1.45</v>
      </c>
      <c r="J10" s="7">
        <v>0</v>
      </c>
      <c r="K10" s="6"/>
      <c r="L10" s="8"/>
      <c r="M10" s="16">
        <v>2.6</v>
      </c>
      <c r="N10" s="16">
        <v>3.2</v>
      </c>
      <c r="O10" s="16">
        <v>3.2</v>
      </c>
      <c r="P10" s="16">
        <v>0.4</v>
      </c>
      <c r="Q10" s="23">
        <v>4</v>
      </c>
      <c r="R10" s="1">
        <f>VLOOKUP(A10,[1]Data!$A$8:$M$353,9,0)</f>
        <v>2.5</v>
      </c>
      <c r="S10" s="1">
        <f t="shared" ref="S10:S64" si="0">M10-R10</f>
        <v>0.10000000000000009</v>
      </c>
    </row>
    <row r="11" spans="1:20" x14ac:dyDescent="0.25">
      <c r="A11" s="22">
        <v>159890</v>
      </c>
      <c r="B11" s="6" t="s">
        <v>2</v>
      </c>
      <c r="C11" s="6">
        <v>159890</v>
      </c>
      <c r="D11" s="16">
        <v>1</v>
      </c>
      <c r="E11" s="16">
        <v>1</v>
      </c>
      <c r="F11" s="16"/>
      <c r="G11" s="7" t="s">
        <v>339</v>
      </c>
      <c r="H11" s="16">
        <v>1.5</v>
      </c>
      <c r="I11" s="7">
        <v>1</v>
      </c>
      <c r="J11" s="7">
        <v>0</v>
      </c>
      <c r="K11" s="6"/>
      <c r="L11" s="8"/>
      <c r="M11" s="16">
        <v>2.1</v>
      </c>
      <c r="N11" s="16">
        <v>2.4500000000000002</v>
      </c>
      <c r="O11" s="16"/>
      <c r="P11" s="16">
        <v>0.4</v>
      </c>
      <c r="Q11" s="23">
        <v>5</v>
      </c>
      <c r="R11" s="1">
        <f>VLOOKUP(A11,[1]Data!$A$8:$M$353,9,0)</f>
        <v>2</v>
      </c>
      <c r="S11" s="1">
        <f t="shared" si="0"/>
        <v>0.10000000000000009</v>
      </c>
    </row>
    <row r="12" spans="1:20" x14ac:dyDescent="0.25">
      <c r="A12" s="22">
        <v>159979</v>
      </c>
      <c r="B12" s="6" t="s">
        <v>3</v>
      </c>
      <c r="C12" s="6">
        <v>159979</v>
      </c>
      <c r="D12" s="16">
        <v>1.5</v>
      </c>
      <c r="E12" s="16">
        <v>1.75</v>
      </c>
      <c r="F12" s="16">
        <v>1.75</v>
      </c>
      <c r="G12" s="7" t="s">
        <v>339</v>
      </c>
      <c r="H12" s="16">
        <v>2.5</v>
      </c>
      <c r="I12" s="7">
        <v>1.5</v>
      </c>
      <c r="J12" s="7">
        <v>0</v>
      </c>
      <c r="K12" s="6"/>
      <c r="L12" s="8"/>
      <c r="M12" s="16">
        <v>2.75</v>
      </c>
      <c r="N12" s="16">
        <v>3</v>
      </c>
      <c r="O12" s="16">
        <v>3</v>
      </c>
      <c r="P12" s="16">
        <v>0.4</v>
      </c>
      <c r="Q12" s="23">
        <v>4.5</v>
      </c>
      <c r="R12" s="1">
        <f>VLOOKUP(A12,[1]Data!$A$8:$M$353,9,0)</f>
        <v>2.75</v>
      </c>
      <c r="S12" s="1">
        <f t="shared" si="0"/>
        <v>0</v>
      </c>
    </row>
    <row r="13" spans="1:20" x14ac:dyDescent="0.25">
      <c r="A13" s="22">
        <v>159297</v>
      </c>
      <c r="B13" s="6" t="s">
        <v>4</v>
      </c>
      <c r="C13" s="6">
        <v>159297</v>
      </c>
      <c r="D13" s="16">
        <v>1.75</v>
      </c>
      <c r="E13" s="16">
        <v>1.75</v>
      </c>
      <c r="F13" s="16">
        <v>1.75</v>
      </c>
      <c r="G13" s="7" t="s">
        <v>339</v>
      </c>
      <c r="H13" s="16">
        <v>1.9</v>
      </c>
      <c r="I13" s="7">
        <v>1.75</v>
      </c>
      <c r="J13" s="7">
        <v>0</v>
      </c>
      <c r="K13" s="6"/>
      <c r="L13" s="8"/>
      <c r="M13" s="16">
        <v>3</v>
      </c>
      <c r="N13" s="16">
        <v>3.25</v>
      </c>
      <c r="O13" s="16">
        <v>3.25</v>
      </c>
      <c r="P13" s="16">
        <v>0.4</v>
      </c>
      <c r="Q13" s="23">
        <v>4.25</v>
      </c>
      <c r="R13" s="1">
        <f>VLOOKUP(A13,[1]Data!$A$8:$M$353,9,0)</f>
        <v>3</v>
      </c>
      <c r="S13" s="1">
        <f t="shared" si="0"/>
        <v>0</v>
      </c>
    </row>
    <row r="14" spans="1:20" x14ac:dyDescent="0.25">
      <c r="A14" s="22">
        <v>159585</v>
      </c>
      <c r="B14" s="6" t="s">
        <v>5</v>
      </c>
      <c r="C14" s="6">
        <v>159585</v>
      </c>
      <c r="D14" s="16">
        <v>1.7</v>
      </c>
      <c r="E14" s="16">
        <v>1.7</v>
      </c>
      <c r="F14" s="16">
        <v>1.7</v>
      </c>
      <c r="G14" s="7" t="s">
        <v>339</v>
      </c>
      <c r="H14" s="16">
        <v>2.25</v>
      </c>
      <c r="I14" s="7">
        <v>1.6</v>
      </c>
      <c r="J14" s="7">
        <v>9.9999999999999867E-2</v>
      </c>
      <c r="K14" s="6" t="s">
        <v>301</v>
      </c>
      <c r="L14" s="8"/>
      <c r="M14" s="16">
        <v>2.8</v>
      </c>
      <c r="N14" s="16">
        <v>2.9</v>
      </c>
      <c r="O14" s="16">
        <v>2.95</v>
      </c>
      <c r="P14" s="16">
        <v>0.4</v>
      </c>
      <c r="Q14" s="23">
        <v>3.95</v>
      </c>
      <c r="R14" s="1">
        <f>VLOOKUP(A14,[1]Data!$A$8:$M$353,9,0)</f>
        <v>2.65</v>
      </c>
      <c r="S14" s="1">
        <f t="shared" si="0"/>
        <v>0.14999999999999991</v>
      </c>
    </row>
    <row r="15" spans="1:20" x14ac:dyDescent="0.25">
      <c r="A15" s="22">
        <v>159935</v>
      </c>
      <c r="B15" s="6" t="s">
        <v>6</v>
      </c>
      <c r="C15" s="6">
        <v>159935</v>
      </c>
      <c r="D15" s="16">
        <v>1.5</v>
      </c>
      <c r="E15" s="16">
        <v>1.5</v>
      </c>
      <c r="F15" s="16">
        <v>1.5</v>
      </c>
      <c r="G15" s="7" t="s">
        <v>339</v>
      </c>
      <c r="H15" s="16">
        <v>2.5</v>
      </c>
      <c r="I15" s="7">
        <v>1.5</v>
      </c>
      <c r="J15" s="7">
        <v>0</v>
      </c>
      <c r="K15" s="6"/>
      <c r="L15" s="8"/>
      <c r="M15" s="16">
        <v>3</v>
      </c>
      <c r="N15" s="16">
        <v>3.25</v>
      </c>
      <c r="O15" s="16">
        <v>3.25</v>
      </c>
      <c r="P15" s="16">
        <v>0.4</v>
      </c>
      <c r="Q15" s="23">
        <v>4</v>
      </c>
      <c r="R15" s="1">
        <f>VLOOKUP(A15,[1]Data!$A$8:$M$353,9,0)</f>
        <v>2.75</v>
      </c>
      <c r="S15" s="1">
        <f t="shared" si="0"/>
        <v>0.25</v>
      </c>
      <c r="T15" t="s">
        <v>301</v>
      </c>
    </row>
    <row r="16" spans="1:20" x14ac:dyDescent="0.25">
      <c r="A16" s="22">
        <v>159310</v>
      </c>
      <c r="B16" s="6" t="s">
        <v>7</v>
      </c>
      <c r="C16" s="6">
        <v>159310</v>
      </c>
      <c r="D16" s="16"/>
      <c r="E16" s="16">
        <v>2</v>
      </c>
      <c r="F16" s="16">
        <v>2</v>
      </c>
      <c r="G16" s="7" t="s">
        <v>339</v>
      </c>
      <c r="H16" s="16">
        <v>2.5</v>
      </c>
      <c r="I16" s="7">
        <v>0</v>
      </c>
      <c r="J16" s="7">
        <v>0</v>
      </c>
      <c r="K16" s="6"/>
      <c r="L16" s="8"/>
      <c r="M16" s="16">
        <v>3.25</v>
      </c>
      <c r="N16" s="16">
        <v>3.5</v>
      </c>
      <c r="O16" s="16">
        <v>3.75</v>
      </c>
      <c r="P16" s="16">
        <v>0.4</v>
      </c>
      <c r="Q16" s="23">
        <v>4.25</v>
      </c>
      <c r="R16" s="1">
        <f>VLOOKUP(A16,[1]Data!$A$8:$M$353,9,0)</f>
        <v>3.25</v>
      </c>
      <c r="S16" s="1">
        <f t="shared" si="0"/>
        <v>0</v>
      </c>
    </row>
    <row r="17" spans="1:20" x14ac:dyDescent="0.25">
      <c r="A17" s="22">
        <v>159962</v>
      </c>
      <c r="B17" s="6" t="s">
        <v>8</v>
      </c>
      <c r="C17" s="6">
        <v>159962</v>
      </c>
      <c r="D17" s="16">
        <v>1.7</v>
      </c>
      <c r="E17" s="16">
        <v>1.85</v>
      </c>
      <c r="F17" s="16">
        <v>2.1</v>
      </c>
      <c r="G17" s="7" t="s">
        <v>339</v>
      </c>
      <c r="H17" s="16">
        <v>2.4</v>
      </c>
      <c r="I17" s="7">
        <v>1.7</v>
      </c>
      <c r="J17" s="7">
        <v>0</v>
      </c>
      <c r="K17" s="6"/>
      <c r="L17" s="8"/>
      <c r="M17" s="16">
        <v>2.65</v>
      </c>
      <c r="N17" s="16">
        <v>2.9</v>
      </c>
      <c r="O17" s="16">
        <v>3.3</v>
      </c>
      <c r="P17" s="16">
        <v>0.4</v>
      </c>
      <c r="Q17" s="23">
        <v>3.8</v>
      </c>
      <c r="R17" s="1">
        <f>VLOOKUP(A17,[1]Data!$A$8:$M$353,9,0)</f>
        <v>2.6</v>
      </c>
      <c r="S17" s="1">
        <f t="shared" si="0"/>
        <v>4.9999999999999822E-2</v>
      </c>
      <c r="T17" t="s">
        <v>301</v>
      </c>
    </row>
    <row r="18" spans="1:20" x14ac:dyDescent="0.25">
      <c r="A18" s="22">
        <v>159932</v>
      </c>
      <c r="B18" s="6" t="s">
        <v>9</v>
      </c>
      <c r="C18" s="6">
        <v>159932</v>
      </c>
      <c r="D18" s="16">
        <v>2.25</v>
      </c>
      <c r="E18" s="16">
        <v>2.5</v>
      </c>
      <c r="F18" s="16">
        <v>2.75</v>
      </c>
      <c r="G18" s="7" t="s">
        <v>339</v>
      </c>
      <c r="H18" s="16">
        <v>3.75</v>
      </c>
      <c r="I18" s="7">
        <v>2.25</v>
      </c>
      <c r="J18" s="7">
        <v>0</v>
      </c>
      <c r="K18" s="6"/>
      <c r="L18" s="8"/>
      <c r="M18" s="16">
        <v>3.25</v>
      </c>
      <c r="N18" s="16">
        <v>3.75</v>
      </c>
      <c r="O18" s="16">
        <v>3.75</v>
      </c>
      <c r="P18" s="16">
        <v>0.4</v>
      </c>
      <c r="Q18" s="23">
        <v>4.5</v>
      </c>
      <c r="R18" s="1">
        <f>VLOOKUP(A18,[1]Data!$A$8:$M$353,9,0)</f>
        <v>3.25</v>
      </c>
      <c r="S18" s="1">
        <f t="shared" si="0"/>
        <v>0</v>
      </c>
    </row>
    <row r="19" spans="1:20" x14ac:dyDescent="0.25">
      <c r="A19" s="22">
        <v>159942</v>
      </c>
      <c r="B19" s="6" t="s">
        <v>10</v>
      </c>
      <c r="C19" s="6">
        <v>159942</v>
      </c>
      <c r="D19" s="16">
        <v>1.5</v>
      </c>
      <c r="E19" s="16">
        <v>1.75</v>
      </c>
      <c r="F19" s="16">
        <v>1.75</v>
      </c>
      <c r="G19" s="7" t="s">
        <v>339</v>
      </c>
      <c r="H19" s="16">
        <v>2.25</v>
      </c>
      <c r="I19" s="7">
        <v>1.5</v>
      </c>
      <c r="J19" s="7">
        <v>0</v>
      </c>
      <c r="K19" s="6"/>
      <c r="L19" s="8"/>
      <c r="M19" s="16">
        <v>2.75</v>
      </c>
      <c r="N19" s="16">
        <v>3</v>
      </c>
      <c r="O19" s="16">
        <v>3</v>
      </c>
      <c r="P19" s="16">
        <v>0.4</v>
      </c>
      <c r="Q19" s="23">
        <v>4</v>
      </c>
      <c r="R19" s="1">
        <f>VLOOKUP(A19,[1]Data!$A$8:$M$353,9,0)</f>
        <v>2.75</v>
      </c>
      <c r="S19" s="1">
        <f t="shared" si="0"/>
        <v>0</v>
      </c>
    </row>
    <row r="20" spans="1:20" x14ac:dyDescent="0.25">
      <c r="A20" s="22">
        <v>159241</v>
      </c>
      <c r="B20" s="6" t="s">
        <v>11</v>
      </c>
      <c r="C20" s="6">
        <v>159241</v>
      </c>
      <c r="D20" s="16">
        <v>1.75</v>
      </c>
      <c r="E20" s="16">
        <v>1.9</v>
      </c>
      <c r="F20" s="16">
        <v>1.9</v>
      </c>
      <c r="G20" s="7" t="s">
        <v>339</v>
      </c>
      <c r="H20" s="16">
        <v>2.75</v>
      </c>
      <c r="I20" s="7">
        <v>1.75</v>
      </c>
      <c r="J20" s="7">
        <v>0</v>
      </c>
      <c r="K20" s="6"/>
      <c r="L20" s="8"/>
      <c r="M20" s="16">
        <v>2.75</v>
      </c>
      <c r="N20" s="16">
        <v>3.25</v>
      </c>
      <c r="O20" s="16">
        <v>3.25</v>
      </c>
      <c r="P20" s="16">
        <v>0.4</v>
      </c>
      <c r="Q20" s="23">
        <v>4</v>
      </c>
      <c r="R20" s="1">
        <f>VLOOKUP(A20,[1]Data!$A$8:$M$353,9,0)</f>
        <v>2.75</v>
      </c>
      <c r="S20" s="1">
        <f t="shared" si="0"/>
        <v>0</v>
      </c>
    </row>
    <row r="21" spans="1:20" x14ac:dyDescent="0.25">
      <c r="A21" s="22">
        <v>159529</v>
      </c>
      <c r="B21" s="6" t="s">
        <v>12</v>
      </c>
      <c r="C21" s="6">
        <v>159529</v>
      </c>
      <c r="D21" s="16">
        <v>1.5</v>
      </c>
      <c r="E21" s="16">
        <v>1.75</v>
      </c>
      <c r="F21" s="16">
        <v>1.5</v>
      </c>
      <c r="G21" s="7" t="s">
        <v>339</v>
      </c>
      <c r="H21" s="16">
        <v>2.25</v>
      </c>
      <c r="I21" s="7">
        <v>1.5</v>
      </c>
      <c r="J21" s="7">
        <v>0</v>
      </c>
      <c r="K21" s="6"/>
      <c r="L21" s="8"/>
      <c r="M21" s="16">
        <v>2.75</v>
      </c>
      <c r="N21" s="16">
        <v>3</v>
      </c>
      <c r="O21" s="16">
        <v>3</v>
      </c>
      <c r="P21" s="16">
        <v>0.4</v>
      </c>
      <c r="Q21" s="23">
        <v>3.5</v>
      </c>
      <c r="R21" s="1">
        <f>VLOOKUP(A21,[1]Data!$A$8:$M$353,9,0)</f>
        <v>2.75</v>
      </c>
      <c r="S21" s="1">
        <f t="shared" si="0"/>
        <v>0</v>
      </c>
    </row>
    <row r="22" spans="1:20" x14ac:dyDescent="0.25">
      <c r="A22" s="22">
        <v>160001</v>
      </c>
      <c r="B22" s="6" t="s">
        <v>13</v>
      </c>
      <c r="C22" s="6">
        <v>160001</v>
      </c>
      <c r="D22" s="16">
        <v>1.7</v>
      </c>
      <c r="E22" s="16">
        <v>1.7</v>
      </c>
      <c r="F22" s="16"/>
      <c r="G22" s="7" t="s">
        <v>339</v>
      </c>
      <c r="H22" s="16">
        <v>1.7</v>
      </c>
      <c r="I22" s="7">
        <v>1.7</v>
      </c>
      <c r="J22" s="7">
        <v>0</v>
      </c>
      <c r="K22" s="6"/>
      <c r="L22" s="8"/>
      <c r="M22" s="16">
        <v>2.5499999999999998</v>
      </c>
      <c r="N22" s="16">
        <v>2.8</v>
      </c>
      <c r="O22" s="16"/>
      <c r="P22" s="16">
        <v>0.4</v>
      </c>
      <c r="Q22" s="23">
        <v>3.8</v>
      </c>
      <c r="R22" s="1">
        <f>VLOOKUP(A22,[1]Data!$A$8:$M$353,9,0)</f>
        <v>2.5</v>
      </c>
      <c r="S22" s="1">
        <f t="shared" si="0"/>
        <v>4.9999999999999822E-2</v>
      </c>
      <c r="T22" t="s">
        <v>301</v>
      </c>
    </row>
    <row r="23" spans="1:20" x14ac:dyDescent="0.25">
      <c r="A23" s="22">
        <v>159944</v>
      </c>
      <c r="B23" s="6" t="s">
        <v>14</v>
      </c>
      <c r="C23" s="6">
        <v>159944</v>
      </c>
      <c r="D23" s="16">
        <v>1.95</v>
      </c>
      <c r="E23" s="16">
        <v>2.25</v>
      </c>
      <c r="F23" s="16">
        <v>2.25</v>
      </c>
      <c r="G23" s="7" t="s">
        <v>339</v>
      </c>
      <c r="H23" s="16">
        <v>2.75</v>
      </c>
      <c r="I23" s="7">
        <v>2.75</v>
      </c>
      <c r="J23" s="7">
        <v>-0.8</v>
      </c>
      <c r="K23" s="6" t="s">
        <v>301</v>
      </c>
      <c r="L23" s="8"/>
      <c r="M23" s="16">
        <v>3</v>
      </c>
      <c r="N23" s="16">
        <v>3</v>
      </c>
      <c r="O23" s="16">
        <v>3.25</v>
      </c>
      <c r="P23" s="16">
        <v>0.4</v>
      </c>
      <c r="Q23" s="23">
        <v>4.25</v>
      </c>
      <c r="R23" s="1">
        <f>VLOOKUP(A23,[1]Data!$A$8:$M$353,9,0)</f>
        <v>3</v>
      </c>
      <c r="S23" s="1">
        <f t="shared" si="0"/>
        <v>0</v>
      </c>
    </row>
    <row r="24" spans="1:20" x14ac:dyDescent="0.25">
      <c r="A24" s="22">
        <v>159434</v>
      </c>
      <c r="B24" s="6" t="s">
        <v>15</v>
      </c>
      <c r="C24" s="6">
        <v>159434</v>
      </c>
      <c r="D24" s="15" t="s">
        <v>295</v>
      </c>
      <c r="E24" s="15" t="s">
        <v>295</v>
      </c>
      <c r="F24" s="15" t="s">
        <v>295</v>
      </c>
      <c r="G24" s="7" t="s">
        <v>339</v>
      </c>
      <c r="H24" s="16">
        <v>2.5</v>
      </c>
      <c r="I24" s="7" t="s">
        <v>295</v>
      </c>
      <c r="J24" s="7">
        <v>0</v>
      </c>
      <c r="K24" s="6"/>
      <c r="L24" s="8"/>
      <c r="M24" s="15" t="s">
        <v>295</v>
      </c>
      <c r="N24" s="15" t="s">
        <v>295</v>
      </c>
      <c r="O24" s="15" t="s">
        <v>295</v>
      </c>
      <c r="P24" s="16">
        <v>0.4</v>
      </c>
      <c r="Q24" s="23">
        <v>3</v>
      </c>
      <c r="R24" s="1" t="s">
        <v>295</v>
      </c>
      <c r="S24" s="1">
        <v>0</v>
      </c>
    </row>
    <row r="25" spans="1:20" x14ac:dyDescent="0.25">
      <c r="A25" s="22">
        <v>159342</v>
      </c>
      <c r="B25" s="6" t="s">
        <v>16</v>
      </c>
      <c r="C25" s="6">
        <v>159342</v>
      </c>
      <c r="D25" s="15" t="s">
        <v>295</v>
      </c>
      <c r="E25" s="15" t="s">
        <v>295</v>
      </c>
      <c r="F25" s="15" t="s">
        <v>295</v>
      </c>
      <c r="G25" s="7" t="s">
        <v>339</v>
      </c>
      <c r="H25" s="16">
        <v>2.5</v>
      </c>
      <c r="I25" s="7">
        <v>0</v>
      </c>
      <c r="J25" s="7">
        <v>0</v>
      </c>
      <c r="K25" s="6"/>
      <c r="L25" s="8"/>
      <c r="M25" s="15" t="s">
        <v>295</v>
      </c>
      <c r="N25" s="15" t="s">
        <v>295</v>
      </c>
      <c r="O25" s="15" t="s">
        <v>295</v>
      </c>
      <c r="P25" s="16">
        <v>0.4</v>
      </c>
      <c r="Q25" s="23">
        <v>3.5</v>
      </c>
      <c r="R25" s="1" t="s">
        <v>295</v>
      </c>
      <c r="S25" s="1">
        <v>0</v>
      </c>
    </row>
    <row r="26" spans="1:20" x14ac:dyDescent="0.25">
      <c r="A26" s="22">
        <v>160000</v>
      </c>
      <c r="B26" s="6" t="s">
        <v>17</v>
      </c>
      <c r="C26" s="6">
        <v>160000</v>
      </c>
      <c r="D26" s="16">
        <v>0.75</v>
      </c>
      <c r="E26" s="16">
        <v>0.75</v>
      </c>
      <c r="F26" s="16"/>
      <c r="G26" s="7" t="s">
        <v>339</v>
      </c>
      <c r="H26" s="16">
        <v>2.25</v>
      </c>
      <c r="I26" s="7">
        <v>0.75</v>
      </c>
      <c r="J26" s="7">
        <v>0</v>
      </c>
      <c r="K26" s="6"/>
      <c r="L26" s="8"/>
      <c r="M26" s="16">
        <v>1.25</v>
      </c>
      <c r="N26" s="16">
        <v>1.25</v>
      </c>
      <c r="O26" s="16"/>
      <c r="P26" s="16">
        <v>0.4</v>
      </c>
      <c r="Q26" s="23">
        <v>3.5</v>
      </c>
      <c r="R26" s="1">
        <f>VLOOKUP(A26,[1]Data!$A$8:$M$353,9,0)</f>
        <v>1.25</v>
      </c>
      <c r="S26" s="1">
        <f t="shared" si="0"/>
        <v>0</v>
      </c>
    </row>
    <row r="27" spans="1:20" x14ac:dyDescent="0.25">
      <c r="A27" s="22">
        <v>159210</v>
      </c>
      <c r="B27" s="6" t="s">
        <v>18</v>
      </c>
      <c r="C27" s="6">
        <v>159210</v>
      </c>
      <c r="D27" s="16">
        <v>1.5</v>
      </c>
      <c r="E27" s="16">
        <v>1.75</v>
      </c>
      <c r="F27" s="16">
        <v>1.75</v>
      </c>
      <c r="G27" s="7" t="s">
        <v>339</v>
      </c>
      <c r="H27" s="16">
        <v>3.25</v>
      </c>
      <c r="I27" s="7">
        <v>1.5</v>
      </c>
      <c r="J27" s="7">
        <v>0</v>
      </c>
      <c r="K27" s="6"/>
      <c r="L27" s="8"/>
      <c r="M27" s="16">
        <v>2.75</v>
      </c>
      <c r="N27" s="16">
        <v>3</v>
      </c>
      <c r="O27" s="16">
        <v>3</v>
      </c>
      <c r="P27" s="16">
        <v>0.4</v>
      </c>
      <c r="Q27" s="23">
        <v>4.25</v>
      </c>
      <c r="R27" s="1">
        <f>VLOOKUP(A27,[1]Data!$A$8:$M$353,9,0)</f>
        <v>2.75</v>
      </c>
      <c r="S27" s="1">
        <f t="shared" si="0"/>
        <v>0</v>
      </c>
    </row>
    <row r="28" spans="1:20" x14ac:dyDescent="0.25">
      <c r="A28" s="22">
        <v>159946</v>
      </c>
      <c r="B28" s="6" t="s">
        <v>19</v>
      </c>
      <c r="C28" s="6">
        <v>159946</v>
      </c>
      <c r="D28" s="16">
        <v>1.8</v>
      </c>
      <c r="E28" s="16">
        <v>1.9</v>
      </c>
      <c r="F28" s="16">
        <v>2.1</v>
      </c>
      <c r="G28" s="7" t="s">
        <v>339</v>
      </c>
      <c r="H28" s="16">
        <v>2.5</v>
      </c>
      <c r="I28" s="7">
        <v>1.75</v>
      </c>
      <c r="J28" s="7">
        <v>5.0000000000000044E-2</v>
      </c>
      <c r="K28" s="6"/>
      <c r="L28" s="8"/>
      <c r="M28" s="16">
        <v>2.75</v>
      </c>
      <c r="N28" s="16">
        <v>3</v>
      </c>
      <c r="O28" s="16">
        <v>3.25</v>
      </c>
      <c r="P28" s="16">
        <v>0.4</v>
      </c>
      <c r="Q28" s="23">
        <v>3.75</v>
      </c>
      <c r="R28" s="1">
        <f>VLOOKUP(A28,[1]Data!$A$8:$M$353,9,0)</f>
        <v>2.7</v>
      </c>
      <c r="S28" s="1">
        <f t="shared" si="0"/>
        <v>4.9999999999999822E-2</v>
      </c>
      <c r="T28" t="s">
        <v>301</v>
      </c>
    </row>
    <row r="29" spans="1:20" x14ac:dyDescent="0.25">
      <c r="A29" s="22">
        <v>159333</v>
      </c>
      <c r="B29" s="6" t="s">
        <v>20</v>
      </c>
      <c r="C29" s="6">
        <v>159333</v>
      </c>
      <c r="D29" s="16">
        <v>1</v>
      </c>
      <c r="E29" s="16">
        <v>1.25</v>
      </c>
      <c r="F29" s="16">
        <v>1.25</v>
      </c>
      <c r="G29" s="7" t="s">
        <v>339</v>
      </c>
      <c r="H29" s="16">
        <v>1.75</v>
      </c>
      <c r="I29" s="7">
        <v>1</v>
      </c>
      <c r="J29" s="7">
        <v>0</v>
      </c>
      <c r="K29" s="6"/>
      <c r="L29" s="8"/>
      <c r="M29" s="16">
        <v>2.5</v>
      </c>
      <c r="N29" s="16">
        <v>2.7</v>
      </c>
      <c r="O29" s="16">
        <v>2.7</v>
      </c>
      <c r="P29" s="16">
        <v>0.4</v>
      </c>
      <c r="Q29" s="23">
        <v>3.25</v>
      </c>
      <c r="R29" s="1">
        <f>VLOOKUP(A29,[1]Data!$A$8:$M$353,9,0)</f>
        <v>2.4</v>
      </c>
      <c r="S29" s="1">
        <f t="shared" si="0"/>
        <v>0.10000000000000009</v>
      </c>
    </row>
    <row r="30" spans="1:20" x14ac:dyDescent="0.25">
      <c r="A30" s="22">
        <v>159559</v>
      </c>
      <c r="B30" s="6" t="s">
        <v>21</v>
      </c>
      <c r="C30" s="6">
        <v>159559</v>
      </c>
      <c r="D30" s="16">
        <v>1.25</v>
      </c>
      <c r="E30" s="16">
        <v>1.25</v>
      </c>
      <c r="F30" s="16"/>
      <c r="G30" s="7" t="s">
        <v>339</v>
      </c>
      <c r="H30" s="16"/>
      <c r="I30" s="7">
        <v>1.25</v>
      </c>
      <c r="J30" s="7">
        <v>0</v>
      </c>
      <c r="K30" s="6"/>
      <c r="L30" s="8"/>
      <c r="M30" s="16">
        <v>3</v>
      </c>
      <c r="N30" s="16">
        <v>3</v>
      </c>
      <c r="O30" s="16"/>
      <c r="P30" s="16">
        <v>0.4</v>
      </c>
      <c r="Q30" s="23">
        <v>3.8</v>
      </c>
      <c r="R30" s="1">
        <f>VLOOKUP(A30,[1]Data!$A$8:$M$353,9,0)</f>
        <v>2.8</v>
      </c>
      <c r="S30" s="1">
        <f t="shared" si="0"/>
        <v>0.20000000000000018</v>
      </c>
    </row>
    <row r="31" spans="1:20" x14ac:dyDescent="0.25">
      <c r="A31" s="22">
        <v>160027</v>
      </c>
      <c r="B31" s="6" t="s">
        <v>22</v>
      </c>
      <c r="C31" s="6">
        <v>160027</v>
      </c>
      <c r="D31" s="16">
        <v>1.5</v>
      </c>
      <c r="E31" s="16">
        <v>1.5</v>
      </c>
      <c r="F31" s="16">
        <v>1.5</v>
      </c>
      <c r="G31" s="7" t="s">
        <v>339</v>
      </c>
      <c r="H31" s="16">
        <v>2</v>
      </c>
      <c r="I31" s="7">
        <v>1.5</v>
      </c>
      <c r="J31" s="7">
        <v>0</v>
      </c>
      <c r="K31" s="6"/>
      <c r="L31" s="8"/>
      <c r="M31" s="16">
        <v>2.5</v>
      </c>
      <c r="N31" s="16">
        <v>2.75</v>
      </c>
      <c r="O31" s="16">
        <v>2.75</v>
      </c>
      <c r="P31" s="16">
        <v>0.4</v>
      </c>
      <c r="Q31" s="23">
        <v>4</v>
      </c>
      <c r="R31" s="1">
        <v>0</v>
      </c>
      <c r="S31" s="1">
        <v>0</v>
      </c>
    </row>
    <row r="32" spans="1:20" x14ac:dyDescent="0.25">
      <c r="A32" s="22">
        <v>159592</v>
      </c>
      <c r="B32" s="6" t="s">
        <v>23</v>
      </c>
      <c r="C32" s="6">
        <v>159592</v>
      </c>
      <c r="D32" s="16">
        <v>1.5</v>
      </c>
      <c r="E32" s="16">
        <v>1.5</v>
      </c>
      <c r="F32" s="16"/>
      <c r="G32" s="7" t="s">
        <v>339</v>
      </c>
      <c r="H32" s="16">
        <v>2.5</v>
      </c>
      <c r="I32" s="7">
        <v>1.5</v>
      </c>
      <c r="J32" s="7">
        <v>0</v>
      </c>
      <c r="K32" s="6"/>
      <c r="L32" s="8"/>
      <c r="M32" s="16">
        <v>2</v>
      </c>
      <c r="N32" s="16">
        <v>2.25</v>
      </c>
      <c r="O32" s="16">
        <v>2.25</v>
      </c>
      <c r="P32" s="16">
        <v>0.4</v>
      </c>
      <c r="Q32" s="23">
        <v>3.5</v>
      </c>
      <c r="R32" s="1">
        <f>VLOOKUP(A32,[1]Data!$A$8:$M$353,9,0)</f>
        <v>2</v>
      </c>
      <c r="S32" s="1">
        <f t="shared" si="0"/>
        <v>0</v>
      </c>
    </row>
    <row r="33" spans="1:20" x14ac:dyDescent="0.25">
      <c r="A33" s="22">
        <v>159469</v>
      </c>
      <c r="B33" s="6" t="s">
        <v>24</v>
      </c>
      <c r="C33" s="6">
        <v>159469</v>
      </c>
      <c r="D33" s="16">
        <v>1.5</v>
      </c>
      <c r="E33" s="16">
        <v>1.5</v>
      </c>
      <c r="F33" s="16">
        <v>1.5</v>
      </c>
      <c r="G33" s="7" t="s">
        <v>339</v>
      </c>
      <c r="H33" s="16">
        <v>2.2000000000000002</v>
      </c>
      <c r="I33" s="7">
        <v>1.5</v>
      </c>
      <c r="J33" s="7">
        <v>0</v>
      </c>
      <c r="K33" s="6"/>
      <c r="L33" s="8"/>
      <c r="M33" s="16">
        <v>2.75</v>
      </c>
      <c r="N33" s="16">
        <v>3</v>
      </c>
      <c r="O33" s="16">
        <v>3.1</v>
      </c>
      <c r="P33" s="16">
        <v>0.4</v>
      </c>
      <c r="Q33" s="23">
        <v>3.95</v>
      </c>
      <c r="R33" s="1">
        <f>VLOOKUP(A33,[1]Data!$A$8:$M$353,9,0)</f>
        <v>2.7</v>
      </c>
      <c r="S33" s="1">
        <f t="shared" si="0"/>
        <v>4.9999999999999822E-2</v>
      </c>
      <c r="T33" t="s">
        <v>301</v>
      </c>
    </row>
    <row r="34" spans="1:20" x14ac:dyDescent="0.25">
      <c r="A34" s="22">
        <v>159522</v>
      </c>
      <c r="B34" s="6" t="s">
        <v>25</v>
      </c>
      <c r="C34" s="6">
        <v>159522</v>
      </c>
      <c r="D34" s="16">
        <v>2.1</v>
      </c>
      <c r="E34" s="16">
        <v>2.1</v>
      </c>
      <c r="F34" s="16"/>
      <c r="G34" s="7" t="s">
        <v>339</v>
      </c>
      <c r="H34" s="16">
        <v>2.6</v>
      </c>
      <c r="I34" s="7">
        <v>2</v>
      </c>
      <c r="J34" s="7">
        <v>0.10000000000000009</v>
      </c>
      <c r="K34" s="6"/>
      <c r="L34" s="8"/>
      <c r="M34" s="16">
        <v>2.7</v>
      </c>
      <c r="N34" s="16">
        <v>2.7</v>
      </c>
      <c r="O34" s="16"/>
      <c r="P34" s="16">
        <v>0.4</v>
      </c>
      <c r="Q34" s="23">
        <v>3.2</v>
      </c>
      <c r="R34" s="1">
        <f>VLOOKUP(A34,[1]Data!$A$8:$M$353,9,0)</f>
        <v>2.6</v>
      </c>
      <c r="S34" s="1">
        <f t="shared" si="0"/>
        <v>0.10000000000000009</v>
      </c>
    </row>
    <row r="35" spans="1:20" x14ac:dyDescent="0.25">
      <c r="A35" s="22">
        <v>159952</v>
      </c>
      <c r="B35" s="6" t="s">
        <v>26</v>
      </c>
      <c r="C35" s="6">
        <v>159952</v>
      </c>
      <c r="D35" s="16">
        <v>2</v>
      </c>
      <c r="E35" s="16">
        <v>3</v>
      </c>
      <c r="F35" s="16">
        <v>3</v>
      </c>
      <c r="G35" s="7" t="s">
        <v>339</v>
      </c>
      <c r="H35" s="16">
        <v>3.5</v>
      </c>
      <c r="I35" s="7">
        <v>2</v>
      </c>
      <c r="J35" s="7">
        <v>0</v>
      </c>
      <c r="K35" s="6"/>
      <c r="L35" s="8"/>
      <c r="M35" s="16">
        <v>3</v>
      </c>
      <c r="N35" s="16">
        <v>3.25</v>
      </c>
      <c r="O35" s="16">
        <v>3.25</v>
      </c>
      <c r="P35" s="16">
        <v>0.4</v>
      </c>
      <c r="Q35" s="23">
        <v>4.5</v>
      </c>
      <c r="R35" s="1">
        <v>0</v>
      </c>
      <c r="S35" s="1">
        <v>0</v>
      </c>
    </row>
    <row r="36" spans="1:20" x14ac:dyDescent="0.25">
      <c r="A36" s="22">
        <v>159956</v>
      </c>
      <c r="B36" s="6" t="s">
        <v>27</v>
      </c>
      <c r="C36" s="6">
        <v>159956</v>
      </c>
      <c r="D36" s="16">
        <v>1.95</v>
      </c>
      <c r="E36" s="16">
        <v>1.95</v>
      </c>
      <c r="F36" s="16">
        <v>1.95</v>
      </c>
      <c r="G36" s="7" t="s">
        <v>339</v>
      </c>
      <c r="H36" s="16">
        <v>2.7</v>
      </c>
      <c r="I36" s="7">
        <v>1.95</v>
      </c>
      <c r="J36" s="7">
        <v>0</v>
      </c>
      <c r="K36" s="6"/>
      <c r="L36" s="8"/>
      <c r="M36" s="16">
        <v>2.7</v>
      </c>
      <c r="N36" s="16">
        <v>3.2</v>
      </c>
      <c r="O36" s="16">
        <v>3.2</v>
      </c>
      <c r="P36" s="16">
        <v>0.4</v>
      </c>
      <c r="Q36" s="23">
        <v>4.0999999999999996</v>
      </c>
      <c r="R36" s="1">
        <f>VLOOKUP(A36,[1]Data!$A$8:$M$353,9,0)</f>
        <v>2.6</v>
      </c>
      <c r="S36" s="1">
        <f t="shared" si="0"/>
        <v>0.10000000000000009</v>
      </c>
    </row>
    <row r="37" spans="1:20" x14ac:dyDescent="0.25">
      <c r="A37" s="22">
        <v>160060</v>
      </c>
      <c r="B37" s="6" t="s">
        <v>28</v>
      </c>
      <c r="C37" s="6">
        <v>160060</v>
      </c>
      <c r="D37" s="15" t="s">
        <v>295</v>
      </c>
      <c r="E37" s="15" t="s">
        <v>295</v>
      </c>
      <c r="F37" s="15" t="s">
        <v>295</v>
      </c>
      <c r="G37" s="7" t="s">
        <v>339</v>
      </c>
      <c r="H37" s="16">
        <v>2.25</v>
      </c>
      <c r="I37" s="7">
        <v>0</v>
      </c>
      <c r="J37" s="7">
        <v>0</v>
      </c>
      <c r="K37" s="6"/>
      <c r="L37" s="8"/>
      <c r="M37" s="15" t="s">
        <v>295</v>
      </c>
      <c r="N37" s="15" t="s">
        <v>295</v>
      </c>
      <c r="O37" s="15" t="s">
        <v>295</v>
      </c>
      <c r="P37" s="16">
        <v>0.4</v>
      </c>
      <c r="Q37" s="23">
        <v>3.75</v>
      </c>
      <c r="R37" s="1" t="str">
        <f>VLOOKUP(A37,[1]Data!$A$8:$M$353,9,0)</f>
        <v>CEP</v>
      </c>
      <c r="S37" s="1">
        <v>0</v>
      </c>
    </row>
    <row r="38" spans="1:20" x14ac:dyDescent="0.25">
      <c r="A38" s="22">
        <v>159250</v>
      </c>
      <c r="B38" s="6" t="s">
        <v>29</v>
      </c>
      <c r="C38" s="6">
        <v>159250</v>
      </c>
      <c r="D38" s="16">
        <v>1.75</v>
      </c>
      <c r="E38" s="16">
        <v>1.8</v>
      </c>
      <c r="F38" s="16">
        <v>1.85</v>
      </c>
      <c r="G38" s="7" t="s">
        <v>339</v>
      </c>
      <c r="H38" s="16">
        <v>2.25</v>
      </c>
      <c r="I38" s="7">
        <v>1.75</v>
      </c>
      <c r="J38" s="7">
        <v>0</v>
      </c>
      <c r="K38" s="6"/>
      <c r="L38" s="8"/>
      <c r="M38" s="16">
        <v>2.8</v>
      </c>
      <c r="N38" s="16">
        <v>2.95</v>
      </c>
      <c r="O38" s="16">
        <v>3.1</v>
      </c>
      <c r="P38" s="16">
        <v>0.4</v>
      </c>
      <c r="Q38" s="23">
        <v>3.85</v>
      </c>
      <c r="R38" s="1">
        <f>VLOOKUP(A38,[1]Data!$A$8:$M$353,9,0)</f>
        <v>2.75</v>
      </c>
      <c r="S38" s="1">
        <f t="shared" si="0"/>
        <v>4.9999999999999822E-2</v>
      </c>
      <c r="T38" t="s">
        <v>301</v>
      </c>
    </row>
    <row r="39" spans="1:20" x14ac:dyDescent="0.25">
      <c r="A39" s="22">
        <v>159243</v>
      </c>
      <c r="B39" s="6" t="s">
        <v>30</v>
      </c>
      <c r="C39" s="6">
        <v>159243</v>
      </c>
      <c r="D39" s="16">
        <v>1.65</v>
      </c>
      <c r="E39" s="16">
        <v>1.75</v>
      </c>
      <c r="F39" s="16">
        <v>1.75</v>
      </c>
      <c r="G39" s="7" t="s">
        <v>339</v>
      </c>
      <c r="H39" s="16">
        <v>2.5</v>
      </c>
      <c r="I39" s="7">
        <v>1.6</v>
      </c>
      <c r="J39" s="7">
        <v>4.9999999999999822E-2</v>
      </c>
      <c r="K39" s="6"/>
      <c r="L39" s="8"/>
      <c r="M39" s="16">
        <v>2.7</v>
      </c>
      <c r="N39" s="16">
        <v>3.2</v>
      </c>
      <c r="O39" s="16">
        <v>3.2</v>
      </c>
      <c r="P39" s="16">
        <v>0.4</v>
      </c>
      <c r="Q39" s="23">
        <v>4</v>
      </c>
      <c r="R39" s="1">
        <f>VLOOKUP(A39,[1]Data!$A$8:$M$353,9,0)</f>
        <v>2.6</v>
      </c>
      <c r="S39" s="1">
        <f t="shared" si="0"/>
        <v>0.10000000000000009</v>
      </c>
    </row>
    <row r="40" spans="1:20" x14ac:dyDescent="0.25">
      <c r="A40" s="22">
        <v>159382</v>
      </c>
      <c r="B40" s="6" t="s">
        <v>31</v>
      </c>
      <c r="C40" s="6">
        <v>159382</v>
      </c>
      <c r="D40" s="16">
        <v>1.55</v>
      </c>
      <c r="E40" s="16">
        <v>1.55</v>
      </c>
      <c r="F40" s="16">
        <v>1.55</v>
      </c>
      <c r="G40" s="7" t="s">
        <v>339</v>
      </c>
      <c r="H40" s="16">
        <v>3.5</v>
      </c>
      <c r="I40" s="7">
        <v>1.5</v>
      </c>
      <c r="J40" s="7">
        <v>5.0000000000000044E-2</v>
      </c>
      <c r="K40" s="6"/>
      <c r="L40" s="8"/>
      <c r="M40" s="16">
        <v>2.6</v>
      </c>
      <c r="N40" s="16">
        <v>2.7</v>
      </c>
      <c r="O40" s="16">
        <v>2.7</v>
      </c>
      <c r="P40" s="16">
        <v>0.4</v>
      </c>
      <c r="Q40" s="23">
        <v>4.5</v>
      </c>
      <c r="R40" s="1">
        <f>VLOOKUP(A40,[1]Data!$A$8:$M$353,9,0)</f>
        <v>2.5</v>
      </c>
      <c r="S40" s="1">
        <f t="shared" si="0"/>
        <v>0.10000000000000009</v>
      </c>
    </row>
    <row r="41" spans="1:20" x14ac:dyDescent="0.25">
      <c r="A41" s="22">
        <v>159347</v>
      </c>
      <c r="B41" s="6" t="s">
        <v>32</v>
      </c>
      <c r="C41" s="6">
        <v>159347</v>
      </c>
      <c r="D41" s="16">
        <v>1.5</v>
      </c>
      <c r="E41" s="16">
        <v>1.75</v>
      </c>
      <c r="F41" s="16">
        <v>1.75</v>
      </c>
      <c r="G41" s="7" t="s">
        <v>339</v>
      </c>
      <c r="H41" s="16">
        <v>2.25</v>
      </c>
      <c r="I41" s="7">
        <v>1.5</v>
      </c>
      <c r="J41" s="7">
        <v>0</v>
      </c>
      <c r="K41" s="6"/>
      <c r="L41" s="8"/>
      <c r="M41" s="16">
        <v>2.75</v>
      </c>
      <c r="N41" s="16">
        <v>3</v>
      </c>
      <c r="O41" s="16">
        <v>3</v>
      </c>
      <c r="P41" s="16">
        <v>0.4</v>
      </c>
      <c r="Q41" s="23">
        <v>3.5</v>
      </c>
      <c r="R41" s="1">
        <f>VLOOKUP(A41,[1]Data!$A$8:$M$353,9,0)</f>
        <v>2.75</v>
      </c>
      <c r="S41" s="1">
        <f t="shared" si="0"/>
        <v>0</v>
      </c>
    </row>
    <row r="42" spans="1:20" x14ac:dyDescent="0.25">
      <c r="A42" s="22">
        <v>159197</v>
      </c>
      <c r="B42" s="6" t="s">
        <v>33</v>
      </c>
      <c r="C42" s="6">
        <v>159197</v>
      </c>
      <c r="D42" s="16">
        <v>1.5</v>
      </c>
      <c r="E42" s="16">
        <v>1.5</v>
      </c>
      <c r="F42" s="16">
        <v>1.75</v>
      </c>
      <c r="G42" s="7" t="s">
        <v>339</v>
      </c>
      <c r="H42" s="16">
        <v>2</v>
      </c>
      <c r="I42" s="7">
        <v>1.5</v>
      </c>
      <c r="J42" s="7">
        <v>0</v>
      </c>
      <c r="K42" s="6"/>
      <c r="L42" s="8"/>
      <c r="M42" s="16">
        <v>2.65</v>
      </c>
      <c r="N42" s="16">
        <v>2.75</v>
      </c>
      <c r="O42" s="16">
        <v>2.85</v>
      </c>
      <c r="P42" s="16">
        <v>0.4</v>
      </c>
      <c r="Q42" s="23">
        <v>4</v>
      </c>
      <c r="R42" s="1">
        <f>VLOOKUP(A42,[1]Data!$A$8:$M$353,9,0)</f>
        <v>2.5</v>
      </c>
      <c r="S42" s="1">
        <f t="shared" si="0"/>
        <v>0.14999999999999991</v>
      </c>
    </row>
    <row r="43" spans="1:20" x14ac:dyDescent="0.25">
      <c r="A43" s="22">
        <v>159501</v>
      </c>
      <c r="B43" s="6" t="s">
        <v>34</v>
      </c>
      <c r="C43" s="6">
        <v>159501</v>
      </c>
      <c r="D43" s="16">
        <v>2.15</v>
      </c>
      <c r="E43" s="16">
        <v>2.15</v>
      </c>
      <c r="F43" s="16">
        <v>2.15</v>
      </c>
      <c r="G43" s="7" t="s">
        <v>339</v>
      </c>
      <c r="H43" s="16">
        <v>3.5</v>
      </c>
      <c r="I43" s="7">
        <v>2.15</v>
      </c>
      <c r="J43" s="7">
        <v>0</v>
      </c>
      <c r="K43" s="6"/>
      <c r="L43" s="8"/>
      <c r="M43" s="16">
        <v>2.7</v>
      </c>
      <c r="N43" s="16">
        <v>3.2</v>
      </c>
      <c r="O43" s="16">
        <v>3.2</v>
      </c>
      <c r="P43" s="16">
        <v>0.4</v>
      </c>
      <c r="Q43" s="23">
        <v>4.25</v>
      </c>
      <c r="R43" s="1">
        <f>VLOOKUP(A43,[1]Data!$A$8:$M$353,9,0)</f>
        <v>2.7</v>
      </c>
      <c r="S43" s="1">
        <f t="shared" si="0"/>
        <v>0</v>
      </c>
    </row>
    <row r="44" spans="1:20" x14ac:dyDescent="0.25">
      <c r="A44" s="22">
        <v>160031</v>
      </c>
      <c r="B44" s="6" t="s">
        <v>35</v>
      </c>
      <c r="C44" s="6">
        <v>160031</v>
      </c>
      <c r="D44" s="16">
        <v>1.65</v>
      </c>
      <c r="E44" s="16">
        <v>1.8</v>
      </c>
      <c r="F44" s="16">
        <v>1.8</v>
      </c>
      <c r="G44" s="7" t="s">
        <v>339</v>
      </c>
      <c r="H44" s="16">
        <v>3.95</v>
      </c>
      <c r="I44" s="7">
        <v>1.65</v>
      </c>
      <c r="J44" s="7">
        <v>0</v>
      </c>
      <c r="K44" s="6"/>
      <c r="L44" s="8"/>
      <c r="M44" s="16">
        <v>2.8</v>
      </c>
      <c r="N44" s="16">
        <v>3.05</v>
      </c>
      <c r="O44" s="16">
        <v>3.05</v>
      </c>
      <c r="P44" s="16">
        <v>0.4</v>
      </c>
      <c r="Q44" s="23">
        <v>3.95</v>
      </c>
      <c r="R44" s="1">
        <f>VLOOKUP(A44,[1]Data!$A$8:$M$353,9,0)</f>
        <v>2.75</v>
      </c>
      <c r="S44" s="1">
        <f t="shared" si="0"/>
        <v>4.9999999999999822E-2</v>
      </c>
    </row>
    <row r="45" spans="1:20" x14ac:dyDescent="0.25">
      <c r="A45" s="22">
        <v>159402</v>
      </c>
      <c r="B45" s="6" t="s">
        <v>36</v>
      </c>
      <c r="C45" s="6">
        <v>159402</v>
      </c>
      <c r="D45" s="16">
        <v>1.75</v>
      </c>
      <c r="E45" s="16">
        <v>2</v>
      </c>
      <c r="F45" s="16">
        <v>2</v>
      </c>
      <c r="G45" s="7" t="s">
        <v>339</v>
      </c>
      <c r="H45" s="16">
        <v>2.75</v>
      </c>
      <c r="I45" s="7">
        <v>1.75</v>
      </c>
      <c r="J45" s="7">
        <v>0</v>
      </c>
      <c r="K45" s="6"/>
      <c r="L45" s="8"/>
      <c r="M45" s="16">
        <v>2.5</v>
      </c>
      <c r="N45" s="16">
        <v>3</v>
      </c>
      <c r="O45" s="16">
        <v>3</v>
      </c>
      <c r="P45" s="16">
        <v>0.4</v>
      </c>
      <c r="Q45" s="23">
        <v>4</v>
      </c>
      <c r="R45" s="1">
        <f>VLOOKUP(A45,[1]Data!$A$8:$M$353,9,0)</f>
        <v>2.4500000000000002</v>
      </c>
      <c r="S45" s="1">
        <f t="shared" si="0"/>
        <v>4.9999999999999822E-2</v>
      </c>
    </row>
    <row r="46" spans="1:20" x14ac:dyDescent="0.25">
      <c r="A46" s="22">
        <v>159502</v>
      </c>
      <c r="B46" s="6" t="s">
        <v>37</v>
      </c>
      <c r="C46" s="6">
        <v>159502</v>
      </c>
      <c r="D46" s="16">
        <v>1.65</v>
      </c>
      <c r="E46" s="16">
        <v>1.65</v>
      </c>
      <c r="F46" s="16">
        <v>1.65</v>
      </c>
      <c r="G46" s="7" t="s">
        <v>339</v>
      </c>
      <c r="H46" s="16">
        <v>2.65</v>
      </c>
      <c r="I46" s="7">
        <v>0</v>
      </c>
      <c r="J46" s="7">
        <v>0</v>
      </c>
      <c r="K46" s="6"/>
      <c r="L46" s="8"/>
      <c r="M46" s="16">
        <v>2.8</v>
      </c>
      <c r="N46" s="16">
        <v>2.95</v>
      </c>
      <c r="O46" s="16">
        <v>2.95</v>
      </c>
      <c r="P46" s="16">
        <v>0.4</v>
      </c>
      <c r="Q46" s="23">
        <v>3.65</v>
      </c>
      <c r="R46" s="1" t="str">
        <f>VLOOKUP(A46,[1]Data!$A$8:$M$353,9,0)</f>
        <v>Prov. 2</v>
      </c>
      <c r="S46" s="1" t="e">
        <f t="shared" si="0"/>
        <v>#VALUE!</v>
      </c>
    </row>
    <row r="47" spans="1:20" x14ac:dyDescent="0.25">
      <c r="A47" s="22">
        <v>159464</v>
      </c>
      <c r="B47" s="6" t="s">
        <v>38</v>
      </c>
      <c r="C47" s="6">
        <v>159464</v>
      </c>
      <c r="D47" s="16">
        <v>1.7</v>
      </c>
      <c r="E47" s="16">
        <v>1.7</v>
      </c>
      <c r="F47" s="16">
        <v>1.7</v>
      </c>
      <c r="G47" s="7" t="s">
        <v>339</v>
      </c>
      <c r="H47" s="16">
        <v>2</v>
      </c>
      <c r="I47" s="7">
        <v>1.7</v>
      </c>
      <c r="J47" s="7">
        <v>0</v>
      </c>
      <c r="K47" s="6"/>
      <c r="L47" s="8"/>
      <c r="M47" s="16">
        <v>2.65</v>
      </c>
      <c r="N47" s="16">
        <v>2.85</v>
      </c>
      <c r="O47" s="16">
        <v>2.85</v>
      </c>
      <c r="P47" s="16">
        <v>0.4</v>
      </c>
      <c r="Q47" s="23">
        <v>3.6</v>
      </c>
      <c r="R47" s="1">
        <f>VLOOKUP(A47,[1]Data!$A$8:$M$353,9,0)</f>
        <v>2.6</v>
      </c>
      <c r="S47" s="1">
        <f t="shared" si="0"/>
        <v>4.9999999999999822E-2</v>
      </c>
    </row>
    <row r="48" spans="1:20" x14ac:dyDescent="0.25">
      <c r="A48" s="22">
        <v>159425</v>
      </c>
      <c r="B48" s="6" t="s">
        <v>39</v>
      </c>
      <c r="C48" s="6">
        <v>159425</v>
      </c>
      <c r="D48" s="16">
        <v>1.25</v>
      </c>
      <c r="E48" s="16">
        <v>1.5</v>
      </c>
      <c r="F48" s="16">
        <v>1.5</v>
      </c>
      <c r="G48" s="7" t="s">
        <v>339</v>
      </c>
      <c r="H48" s="16">
        <v>2</v>
      </c>
      <c r="I48" s="7">
        <v>1.25</v>
      </c>
      <c r="J48" s="7">
        <v>0</v>
      </c>
      <c r="K48" s="6"/>
      <c r="L48" s="8"/>
      <c r="M48" s="16">
        <v>2.5</v>
      </c>
      <c r="N48" s="16">
        <v>2.75</v>
      </c>
      <c r="O48" s="16">
        <v>2.75</v>
      </c>
      <c r="P48" s="16">
        <v>0.4</v>
      </c>
      <c r="Q48" s="23">
        <v>3.75</v>
      </c>
      <c r="R48" s="1">
        <f>VLOOKUP(A48,[1]Data!$A$8:$M$353,9,0)</f>
        <v>2.5</v>
      </c>
      <c r="S48" s="1">
        <f t="shared" si="0"/>
        <v>0</v>
      </c>
      <c r="T48" t="s">
        <v>301</v>
      </c>
    </row>
    <row r="49" spans="1:20" x14ac:dyDescent="0.25">
      <c r="A49" s="22">
        <v>159950</v>
      </c>
      <c r="B49" s="6" t="s">
        <v>40</v>
      </c>
      <c r="C49" s="6">
        <v>159950</v>
      </c>
      <c r="D49" s="16">
        <v>1.75</v>
      </c>
      <c r="E49" s="16">
        <v>1.9</v>
      </c>
      <c r="F49" s="16">
        <v>1.9</v>
      </c>
      <c r="G49" s="7" t="s">
        <v>339</v>
      </c>
      <c r="H49" s="16">
        <v>2.5</v>
      </c>
      <c r="I49" s="7">
        <v>1.7</v>
      </c>
      <c r="J49" s="7">
        <v>5.0000000000000044E-2</v>
      </c>
      <c r="K49" s="6"/>
      <c r="L49" s="8"/>
      <c r="M49" s="16">
        <v>2.8</v>
      </c>
      <c r="N49" s="16">
        <v>3.05</v>
      </c>
      <c r="O49" s="16">
        <v>3.05</v>
      </c>
      <c r="P49" s="16">
        <v>0.4</v>
      </c>
      <c r="Q49" s="23">
        <v>3.75</v>
      </c>
      <c r="R49" s="1"/>
      <c r="S49" s="1">
        <v>0</v>
      </c>
    </row>
    <row r="50" spans="1:20" x14ac:dyDescent="0.25">
      <c r="A50" s="22">
        <v>159414</v>
      </c>
      <c r="B50" s="6" t="s">
        <v>41</v>
      </c>
      <c r="C50" s="6">
        <v>159414</v>
      </c>
      <c r="D50" s="16">
        <v>1.5</v>
      </c>
      <c r="E50" s="16">
        <v>2</v>
      </c>
      <c r="F50" s="16">
        <v>2.35</v>
      </c>
      <c r="G50" s="7" t="s">
        <v>339</v>
      </c>
      <c r="H50" s="16">
        <v>2.75</v>
      </c>
      <c r="I50" s="7">
        <v>1.5</v>
      </c>
      <c r="J50" s="7">
        <v>0</v>
      </c>
      <c r="K50" s="6"/>
      <c r="L50" s="8"/>
      <c r="M50" s="16">
        <v>2.75</v>
      </c>
      <c r="N50" s="16">
        <v>3</v>
      </c>
      <c r="O50" s="16">
        <v>3.25</v>
      </c>
      <c r="P50" s="16">
        <v>0.4</v>
      </c>
      <c r="Q50" s="23">
        <v>3.75</v>
      </c>
      <c r="R50" s="1">
        <f>VLOOKUP(A50,[1]Data!$A$8:$M$353,9,0)</f>
        <v>2.75</v>
      </c>
      <c r="S50" s="1">
        <f t="shared" si="0"/>
        <v>0</v>
      </c>
      <c r="T50" t="s">
        <v>301</v>
      </c>
    </row>
    <row r="51" spans="1:20" x14ac:dyDescent="0.25">
      <c r="A51" s="22">
        <v>159422</v>
      </c>
      <c r="B51" s="6" t="s">
        <v>42</v>
      </c>
      <c r="C51" s="6">
        <v>159422</v>
      </c>
      <c r="D51" s="15" t="s">
        <v>295</v>
      </c>
      <c r="E51" s="15" t="s">
        <v>295</v>
      </c>
      <c r="F51" s="15" t="s">
        <v>295</v>
      </c>
      <c r="G51" s="7" t="s">
        <v>339</v>
      </c>
      <c r="H51" s="16">
        <v>2.25</v>
      </c>
      <c r="I51" s="7">
        <v>0</v>
      </c>
      <c r="J51" s="7">
        <v>0</v>
      </c>
      <c r="K51" s="6"/>
      <c r="L51" s="8"/>
      <c r="M51" s="15" t="s">
        <v>295</v>
      </c>
      <c r="N51" s="15" t="s">
        <v>295</v>
      </c>
      <c r="O51" s="15" t="s">
        <v>295</v>
      </c>
      <c r="P51" s="16">
        <v>0.4</v>
      </c>
      <c r="Q51" s="23">
        <v>4</v>
      </c>
      <c r="R51" s="1" t="s">
        <v>295</v>
      </c>
      <c r="S51" s="1">
        <v>0</v>
      </c>
    </row>
    <row r="52" spans="1:20" x14ac:dyDescent="0.25">
      <c r="A52" s="22">
        <v>159428</v>
      </c>
      <c r="B52" s="6" t="s">
        <v>43</v>
      </c>
      <c r="C52" s="6">
        <v>159428</v>
      </c>
      <c r="D52" s="16">
        <v>1.65</v>
      </c>
      <c r="E52" s="16">
        <v>1.65</v>
      </c>
      <c r="F52" s="16"/>
      <c r="G52" s="7" t="s">
        <v>339</v>
      </c>
      <c r="H52" s="16">
        <v>1.65</v>
      </c>
      <c r="I52" s="7">
        <v>1.65</v>
      </c>
      <c r="J52" s="7">
        <v>0</v>
      </c>
      <c r="K52" s="6"/>
      <c r="L52" s="8"/>
      <c r="M52" s="16">
        <v>2.85</v>
      </c>
      <c r="N52" s="16">
        <v>3.1</v>
      </c>
      <c r="O52" s="16"/>
      <c r="P52" s="16">
        <v>0.4</v>
      </c>
      <c r="Q52" s="23">
        <v>4.1500000000000004</v>
      </c>
      <c r="R52" s="1">
        <f>VLOOKUP(A52,[1]Data!$A$8:$M$353,9,0)</f>
        <v>2.85</v>
      </c>
      <c r="S52" s="1">
        <f t="shared" si="0"/>
        <v>0</v>
      </c>
    </row>
    <row r="53" spans="1:20" x14ac:dyDescent="0.25">
      <c r="A53" s="22">
        <v>159999</v>
      </c>
      <c r="B53" s="6" t="s">
        <v>44</v>
      </c>
      <c r="C53" s="6">
        <v>159999</v>
      </c>
      <c r="D53" s="16">
        <v>1.25</v>
      </c>
      <c r="E53" s="16"/>
      <c r="F53" s="16"/>
      <c r="G53" s="7" t="s">
        <v>339</v>
      </c>
      <c r="H53" s="16">
        <v>2</v>
      </c>
      <c r="I53" s="7">
        <v>1.25</v>
      </c>
      <c r="J53" s="7">
        <v>0</v>
      </c>
      <c r="K53" s="6"/>
      <c r="L53" s="8"/>
      <c r="M53" s="16">
        <v>2.85</v>
      </c>
      <c r="N53" s="16"/>
      <c r="O53" s="16"/>
      <c r="P53" s="16">
        <v>0.4</v>
      </c>
      <c r="Q53" s="23">
        <v>3.5</v>
      </c>
      <c r="R53" s="1">
        <f>VLOOKUP(A53,[1]Data!$A$8:$M$353,9,0)</f>
        <v>2.7</v>
      </c>
      <c r="S53" s="1">
        <f t="shared" si="0"/>
        <v>0.14999999999999991</v>
      </c>
    </row>
    <row r="54" spans="1:20" x14ac:dyDescent="0.25">
      <c r="A54" s="22">
        <v>159964</v>
      </c>
      <c r="B54" s="6" t="s">
        <v>45</v>
      </c>
      <c r="C54" s="6">
        <v>159964</v>
      </c>
      <c r="D54" s="16">
        <v>1</v>
      </c>
      <c r="E54" s="16"/>
      <c r="F54" s="16">
        <v>1</v>
      </c>
      <c r="G54" s="7" t="s">
        <v>339</v>
      </c>
      <c r="H54" s="16">
        <v>1.5</v>
      </c>
      <c r="I54" s="7">
        <v>1</v>
      </c>
      <c r="J54" s="7">
        <v>0</v>
      </c>
      <c r="K54" s="6"/>
      <c r="L54" s="8"/>
      <c r="M54" s="16">
        <v>2.35</v>
      </c>
      <c r="N54" s="16"/>
      <c r="O54" s="16">
        <v>3</v>
      </c>
      <c r="P54" s="16">
        <v>0.4</v>
      </c>
      <c r="Q54" s="23">
        <v>5</v>
      </c>
      <c r="R54" s="1">
        <f>VLOOKUP(A54,[1]Data!$A$8:$M$353,9,0)</f>
        <v>2.25</v>
      </c>
      <c r="S54" s="1">
        <f t="shared" si="0"/>
        <v>0.10000000000000009</v>
      </c>
    </row>
    <row r="55" spans="1:20" x14ac:dyDescent="0.25">
      <c r="A55" s="22">
        <v>159313</v>
      </c>
      <c r="B55" s="6" t="s">
        <v>46</v>
      </c>
      <c r="C55" s="6">
        <v>159313</v>
      </c>
      <c r="D55" s="16"/>
      <c r="E55" s="16"/>
      <c r="F55" s="16"/>
      <c r="G55" s="7" t="s">
        <v>339</v>
      </c>
      <c r="H55" s="16"/>
      <c r="I55" s="7">
        <v>0</v>
      </c>
      <c r="J55" s="7">
        <v>0</v>
      </c>
      <c r="K55" s="6" t="s">
        <v>303</v>
      </c>
      <c r="L55" s="8"/>
      <c r="M55" s="16">
        <v>3.2</v>
      </c>
      <c r="N55" s="16">
        <v>3.45</v>
      </c>
      <c r="O55" s="16">
        <v>3.45</v>
      </c>
      <c r="P55" s="16">
        <v>0.4</v>
      </c>
      <c r="Q55" s="23">
        <v>4.7</v>
      </c>
      <c r="R55" s="1">
        <f>VLOOKUP(A55,[1]Data!$A$8:$M$353,9,0)</f>
        <v>3.2</v>
      </c>
      <c r="S55" s="1">
        <f t="shared" si="0"/>
        <v>0</v>
      </c>
    </row>
    <row r="56" spans="1:20" x14ac:dyDescent="0.25">
      <c r="A56" s="22">
        <v>159459</v>
      </c>
      <c r="B56" s="6" t="s">
        <v>47</v>
      </c>
      <c r="C56" s="6">
        <v>159459</v>
      </c>
      <c r="D56" s="15" t="s">
        <v>302</v>
      </c>
      <c r="E56" s="15" t="s">
        <v>304</v>
      </c>
      <c r="F56" s="15" t="s">
        <v>302</v>
      </c>
      <c r="G56" s="7" t="s">
        <v>339</v>
      </c>
      <c r="H56" s="16">
        <v>2.25</v>
      </c>
      <c r="I56" s="7">
        <v>0</v>
      </c>
      <c r="J56" s="7">
        <v>0</v>
      </c>
      <c r="K56" s="6"/>
      <c r="L56" s="8"/>
      <c r="M56" s="16">
        <v>2.8</v>
      </c>
      <c r="N56" s="16">
        <v>3.05</v>
      </c>
      <c r="O56" s="16">
        <v>3.05</v>
      </c>
      <c r="P56" s="16">
        <v>0.4</v>
      </c>
      <c r="Q56" s="23">
        <v>4.4000000000000004</v>
      </c>
      <c r="R56" s="1">
        <f>VLOOKUP(A56,[1]Data!$A$8:$M$353,9,0)</f>
        <v>2.7</v>
      </c>
      <c r="S56" s="1">
        <f t="shared" si="0"/>
        <v>9.9999999999999645E-2</v>
      </c>
    </row>
    <row r="57" spans="1:20" x14ac:dyDescent="0.25">
      <c r="A57" s="22">
        <v>159899</v>
      </c>
      <c r="B57" s="6" t="s">
        <v>48</v>
      </c>
      <c r="C57" s="6">
        <v>159899</v>
      </c>
      <c r="D57" s="16">
        <v>1</v>
      </c>
      <c r="E57" s="16">
        <v>1</v>
      </c>
      <c r="F57" s="16">
        <v>1</v>
      </c>
      <c r="G57" s="7" t="s">
        <v>339</v>
      </c>
      <c r="H57" s="16">
        <v>2</v>
      </c>
      <c r="I57" s="7">
        <v>1</v>
      </c>
      <c r="J57" s="7">
        <v>0</v>
      </c>
      <c r="K57" s="6"/>
      <c r="L57" s="8"/>
      <c r="M57" s="16">
        <v>2.15</v>
      </c>
      <c r="N57" s="16">
        <v>2.4</v>
      </c>
      <c r="O57" s="16">
        <v>2.4</v>
      </c>
      <c r="P57" s="16">
        <v>0.4</v>
      </c>
      <c r="Q57" s="23">
        <v>4</v>
      </c>
      <c r="R57" s="1">
        <f>VLOOKUP(A57,[1]Data!$A$8:$M$353,9,0)</f>
        <v>2.1</v>
      </c>
      <c r="S57" s="1">
        <f t="shared" si="0"/>
        <v>4.9999999999999822E-2</v>
      </c>
    </row>
    <row r="58" spans="1:20" x14ac:dyDescent="0.25">
      <c r="A58" s="22">
        <v>159308</v>
      </c>
      <c r="B58" s="6" t="s">
        <v>49</v>
      </c>
      <c r="C58" s="6">
        <v>159308</v>
      </c>
      <c r="D58" s="16">
        <v>1.5</v>
      </c>
      <c r="E58" s="16">
        <v>1.6</v>
      </c>
      <c r="F58" s="16">
        <v>1.6</v>
      </c>
      <c r="G58" s="7" t="s">
        <v>339</v>
      </c>
      <c r="H58" s="16">
        <v>2.5</v>
      </c>
      <c r="I58" s="7">
        <v>1.5</v>
      </c>
      <c r="J58" s="7">
        <v>0</v>
      </c>
      <c r="K58" s="6"/>
      <c r="L58" s="8"/>
      <c r="M58" s="16">
        <v>2.5</v>
      </c>
      <c r="N58" s="16">
        <v>3.1</v>
      </c>
      <c r="O58" s="16">
        <v>3.1</v>
      </c>
      <c r="P58" s="16">
        <v>0.4</v>
      </c>
      <c r="Q58" s="23">
        <v>3.75</v>
      </c>
      <c r="R58" s="1">
        <f>VLOOKUP(A58,[1]Data!$A$8:$M$353,9,0)</f>
        <v>2.5</v>
      </c>
      <c r="S58" s="1">
        <f t="shared" si="0"/>
        <v>0</v>
      </c>
    </row>
    <row r="59" spans="1:20" x14ac:dyDescent="0.25">
      <c r="A59" s="22">
        <v>159353</v>
      </c>
      <c r="B59" s="6" t="s">
        <v>50</v>
      </c>
      <c r="C59" s="6">
        <v>159353</v>
      </c>
      <c r="D59" s="16">
        <v>1</v>
      </c>
      <c r="E59" s="16">
        <v>1</v>
      </c>
      <c r="F59" s="16">
        <v>1</v>
      </c>
      <c r="G59" s="7" t="s">
        <v>339</v>
      </c>
      <c r="H59" s="16">
        <v>1.75</v>
      </c>
      <c r="I59" s="7">
        <v>1</v>
      </c>
      <c r="J59" s="7">
        <v>0</v>
      </c>
      <c r="K59" s="6"/>
      <c r="L59" s="8"/>
      <c r="M59" s="16">
        <v>2.0499999999999998</v>
      </c>
      <c r="N59" s="16">
        <v>2.25</v>
      </c>
      <c r="O59" s="16">
        <v>2.25</v>
      </c>
      <c r="P59" s="16">
        <v>0.4</v>
      </c>
      <c r="Q59" s="23">
        <v>3.85</v>
      </c>
      <c r="R59" s="1">
        <f>VLOOKUP(A59,[1]Data!$A$8:$M$353,9,0)</f>
        <v>2.0499999999999998</v>
      </c>
      <c r="S59" s="1">
        <f t="shared" si="0"/>
        <v>0</v>
      </c>
    </row>
    <row r="60" spans="1:20" x14ac:dyDescent="0.25">
      <c r="A60" s="22">
        <v>159311</v>
      </c>
      <c r="B60" s="6" t="s">
        <v>51</v>
      </c>
      <c r="C60" s="6">
        <v>159311</v>
      </c>
      <c r="D60" s="16">
        <v>1.75</v>
      </c>
      <c r="E60" s="16">
        <v>1.75</v>
      </c>
      <c r="F60" s="16">
        <v>1.75</v>
      </c>
      <c r="G60" s="7" t="s">
        <v>339</v>
      </c>
      <c r="H60" s="16">
        <v>2.25</v>
      </c>
      <c r="I60" s="7">
        <v>1.75</v>
      </c>
      <c r="J60" s="7">
        <v>0</v>
      </c>
      <c r="K60" s="6"/>
      <c r="L60" s="8"/>
      <c r="M60" s="16">
        <v>2.75</v>
      </c>
      <c r="N60" s="16">
        <v>3</v>
      </c>
      <c r="O60" s="16">
        <v>3</v>
      </c>
      <c r="P60" s="16">
        <v>0.4</v>
      </c>
      <c r="Q60" s="23">
        <v>4</v>
      </c>
      <c r="R60" s="1">
        <f>VLOOKUP(A60,[1]Data!$A$8:$M$353,9,0)</f>
        <v>2.75</v>
      </c>
      <c r="S60" s="1">
        <f t="shared" si="0"/>
        <v>0</v>
      </c>
    </row>
    <row r="61" spans="1:20" x14ac:dyDescent="0.25">
      <c r="A61" s="22">
        <v>159920</v>
      </c>
      <c r="B61" s="6" t="s">
        <v>52</v>
      </c>
      <c r="C61" s="6">
        <v>159920</v>
      </c>
      <c r="D61" s="16">
        <v>1.45</v>
      </c>
      <c r="E61" s="16">
        <v>1.65</v>
      </c>
      <c r="F61" s="16">
        <v>1.65</v>
      </c>
      <c r="G61" s="7" t="s">
        <v>339</v>
      </c>
      <c r="H61" s="16">
        <v>3.5</v>
      </c>
      <c r="I61" s="7">
        <v>1.4</v>
      </c>
      <c r="J61" s="7">
        <v>5.0000000000000044E-2</v>
      </c>
      <c r="K61" s="6"/>
      <c r="L61" s="8"/>
      <c r="M61" s="16">
        <v>2.4</v>
      </c>
      <c r="N61" s="16">
        <v>2.8</v>
      </c>
      <c r="O61" s="16">
        <v>2.8</v>
      </c>
      <c r="P61" s="16">
        <v>0.4</v>
      </c>
      <c r="Q61" s="23">
        <v>4.5</v>
      </c>
      <c r="R61" s="1">
        <f>VLOOKUP(A61,[1]Data!$A$8:$M$353,9,0)</f>
        <v>2.2999999999999998</v>
      </c>
      <c r="S61" s="1">
        <f t="shared" si="0"/>
        <v>0.10000000000000009</v>
      </c>
    </row>
    <row r="62" spans="1:20" x14ac:dyDescent="0.25">
      <c r="A62" s="22">
        <v>159456</v>
      </c>
      <c r="B62" s="6" t="s">
        <v>53</v>
      </c>
      <c r="C62" s="6">
        <v>159456</v>
      </c>
      <c r="D62" s="16">
        <v>1.5</v>
      </c>
      <c r="E62" s="16">
        <v>1.75</v>
      </c>
      <c r="F62" s="16">
        <v>1.75</v>
      </c>
      <c r="G62" s="7" t="s">
        <v>339</v>
      </c>
      <c r="H62" s="16">
        <v>2.5</v>
      </c>
      <c r="I62" s="7">
        <v>1.5</v>
      </c>
      <c r="J62" s="7">
        <v>0</v>
      </c>
      <c r="K62" s="6"/>
      <c r="L62" s="8"/>
      <c r="M62" s="16">
        <v>2.25</v>
      </c>
      <c r="N62" s="16">
        <v>2.6</v>
      </c>
      <c r="O62" s="16">
        <v>2.6</v>
      </c>
      <c r="P62" s="16">
        <v>0.4</v>
      </c>
      <c r="Q62" s="23">
        <v>4</v>
      </c>
      <c r="R62" s="1">
        <f>VLOOKUP(A62,[1]Data!$A$8:$M$353,9,0)</f>
        <v>2.25</v>
      </c>
      <c r="S62" s="1">
        <f t="shared" si="0"/>
        <v>0</v>
      </c>
    </row>
    <row r="63" spans="1:20" x14ac:dyDescent="0.25">
      <c r="A63" s="22">
        <v>159383</v>
      </c>
      <c r="B63" s="6" t="s">
        <v>54</v>
      </c>
      <c r="C63" s="6">
        <v>159383</v>
      </c>
      <c r="D63" s="15" t="s">
        <v>302</v>
      </c>
      <c r="E63" s="15" t="s">
        <v>302</v>
      </c>
      <c r="F63" s="15" t="s">
        <v>302</v>
      </c>
      <c r="G63" s="7" t="s">
        <v>339</v>
      </c>
      <c r="H63" s="16">
        <v>2.7</v>
      </c>
      <c r="I63" s="7">
        <v>0</v>
      </c>
      <c r="J63" s="7">
        <v>0</v>
      </c>
      <c r="K63" s="6"/>
      <c r="L63" s="8"/>
      <c r="M63" s="16">
        <v>2.5499999999999998</v>
      </c>
      <c r="N63" s="16">
        <v>2.8</v>
      </c>
      <c r="O63" s="16">
        <v>3.05</v>
      </c>
      <c r="P63" s="16">
        <v>0.4</v>
      </c>
      <c r="Q63" s="23">
        <v>3.7</v>
      </c>
      <c r="R63" s="1">
        <f>VLOOKUP(A63,[1]Data!$A$8:$M$353,9,0)</f>
        <v>2.4500000000000002</v>
      </c>
      <c r="S63" s="1">
        <f t="shared" si="0"/>
        <v>9.9999999999999645E-2</v>
      </c>
    </row>
    <row r="64" spans="1:20" x14ac:dyDescent="0.25">
      <c r="A64" s="22">
        <v>159994</v>
      </c>
      <c r="B64" s="6" t="s">
        <v>55</v>
      </c>
      <c r="C64" s="6">
        <v>159994</v>
      </c>
      <c r="D64" s="16">
        <v>1.75</v>
      </c>
      <c r="E64" s="16">
        <v>1.75</v>
      </c>
      <c r="F64" s="16"/>
      <c r="G64" s="7" t="s">
        <v>339</v>
      </c>
      <c r="H64" s="16"/>
      <c r="I64" s="7">
        <v>1.75</v>
      </c>
      <c r="J64" s="7">
        <v>0</v>
      </c>
      <c r="K64" s="6"/>
      <c r="L64" s="8"/>
      <c r="M64" s="16">
        <v>2.75</v>
      </c>
      <c r="N64" s="16">
        <v>3</v>
      </c>
      <c r="O64" s="16"/>
      <c r="P64" s="16">
        <v>0.4</v>
      </c>
      <c r="Q64" s="23">
        <v>4.25</v>
      </c>
      <c r="R64" s="1">
        <f>VLOOKUP(A64,[1]Data!$A$8:$M$353,9,0)</f>
        <v>2.75</v>
      </c>
      <c r="S64" s="1">
        <f t="shared" si="0"/>
        <v>0</v>
      </c>
    </row>
    <row r="65" spans="1:20" x14ac:dyDescent="0.25">
      <c r="A65" s="22">
        <v>159867</v>
      </c>
      <c r="B65" s="6" t="s">
        <v>56</v>
      </c>
      <c r="C65" s="6">
        <v>159867</v>
      </c>
      <c r="D65" s="16" t="s">
        <v>295</v>
      </c>
      <c r="E65" s="16"/>
      <c r="F65" s="16"/>
      <c r="G65" s="7" t="s">
        <v>339</v>
      </c>
      <c r="H65" s="16">
        <v>2.15</v>
      </c>
      <c r="I65" s="7">
        <v>0</v>
      </c>
      <c r="J65" s="7">
        <v>0</v>
      </c>
      <c r="K65" s="6" t="s">
        <v>305</v>
      </c>
      <c r="L65" s="8"/>
      <c r="M65" s="15" t="s">
        <v>295</v>
      </c>
      <c r="N65" s="16"/>
      <c r="O65" s="16"/>
      <c r="P65" s="16">
        <v>0.4</v>
      </c>
      <c r="Q65" s="23">
        <v>2.5</v>
      </c>
      <c r="R65" s="1" t="str">
        <f>VLOOKUP(A65,[1]Data!$A$8:$M$353,9,0)</f>
        <v>CEP</v>
      </c>
      <c r="S65" s="1">
        <v>0</v>
      </c>
    </row>
    <row r="66" spans="1:20" x14ac:dyDescent="0.25">
      <c r="A66" s="22">
        <v>159332</v>
      </c>
      <c r="B66" s="6" t="s">
        <v>57</v>
      </c>
      <c r="C66" s="6">
        <v>159332</v>
      </c>
      <c r="D66" s="16">
        <v>1.5</v>
      </c>
      <c r="E66" s="16">
        <v>1.5</v>
      </c>
      <c r="F66" s="16">
        <v>1.5</v>
      </c>
      <c r="G66" s="7" t="s">
        <v>339</v>
      </c>
      <c r="H66" s="16">
        <v>2</v>
      </c>
      <c r="I66" s="7"/>
      <c r="J66" s="7">
        <v>0</v>
      </c>
      <c r="K66" s="6"/>
      <c r="L66" s="8"/>
      <c r="M66" s="16">
        <v>2.7</v>
      </c>
      <c r="N66" s="16">
        <v>3.2</v>
      </c>
      <c r="O66" s="16">
        <v>3.2</v>
      </c>
      <c r="P66" s="16">
        <v>0.4</v>
      </c>
      <c r="Q66" s="23">
        <v>3.75</v>
      </c>
      <c r="R66" s="1">
        <f>VLOOKUP(A66,[1]Data!$A$8:$M$353,9,0)</f>
        <v>2.6</v>
      </c>
      <c r="S66" s="1">
        <f t="shared" ref="S66:S115" si="1">M66-R66</f>
        <v>0.10000000000000009</v>
      </c>
    </row>
    <row r="67" spans="1:20" x14ac:dyDescent="0.25">
      <c r="A67" s="22">
        <v>159901</v>
      </c>
      <c r="B67" s="6" t="s">
        <v>58</v>
      </c>
      <c r="C67" s="6">
        <v>159901</v>
      </c>
      <c r="D67" s="16">
        <v>1.6</v>
      </c>
      <c r="E67" s="16">
        <v>1.65</v>
      </c>
      <c r="F67" s="16">
        <v>1.65</v>
      </c>
      <c r="G67" s="7" t="s">
        <v>339</v>
      </c>
      <c r="H67" s="16">
        <v>2.5</v>
      </c>
      <c r="I67" s="7">
        <v>1.6</v>
      </c>
      <c r="J67" s="7">
        <v>0</v>
      </c>
      <c r="K67" s="6"/>
      <c r="L67" s="8"/>
      <c r="M67" s="16">
        <v>2.8</v>
      </c>
      <c r="N67" s="16">
        <v>3</v>
      </c>
      <c r="O67" s="16">
        <v>3.05</v>
      </c>
      <c r="P67" s="16">
        <v>0.4</v>
      </c>
      <c r="Q67" s="23">
        <v>3.75</v>
      </c>
      <c r="R67" s="1">
        <f>VLOOKUP(A67,[1]Data!$A$8:$M$353,9,0)</f>
        <v>2.7</v>
      </c>
      <c r="S67" s="1">
        <f t="shared" si="1"/>
        <v>9.9999999999999645E-2</v>
      </c>
    </row>
    <row r="68" spans="1:20" x14ac:dyDescent="0.25">
      <c r="A68" s="22">
        <v>159244</v>
      </c>
      <c r="B68" s="6" t="s">
        <v>59</v>
      </c>
      <c r="C68" s="6">
        <v>159244</v>
      </c>
      <c r="D68" s="16">
        <v>1.5</v>
      </c>
      <c r="E68" s="16">
        <v>1.5</v>
      </c>
      <c r="F68" s="16">
        <v>1.5</v>
      </c>
      <c r="G68" s="7" t="s">
        <v>339</v>
      </c>
      <c r="H68" s="16">
        <v>2.25</v>
      </c>
      <c r="I68" s="7">
        <v>1.5</v>
      </c>
      <c r="J68" s="7">
        <v>0</v>
      </c>
      <c r="K68" s="6"/>
      <c r="L68" s="8"/>
      <c r="M68" s="16">
        <v>2.5</v>
      </c>
      <c r="N68" s="16">
        <v>2.75</v>
      </c>
      <c r="O68" s="16">
        <v>2.75</v>
      </c>
      <c r="P68" s="16">
        <v>0.4</v>
      </c>
      <c r="Q68" s="23">
        <v>3.75</v>
      </c>
      <c r="R68" s="1">
        <f>VLOOKUP(A68,[1]Data!$A$8:$M$353,9,0)</f>
        <v>2.25</v>
      </c>
      <c r="S68" s="1">
        <f t="shared" si="1"/>
        <v>0.25</v>
      </c>
    </row>
    <row r="69" spans="1:20" x14ac:dyDescent="0.25">
      <c r="A69" s="22">
        <v>159394</v>
      </c>
      <c r="B69" s="6" t="s">
        <v>60</v>
      </c>
      <c r="C69" s="6">
        <v>159394</v>
      </c>
      <c r="D69" s="16">
        <v>1.5</v>
      </c>
      <c r="E69" s="16">
        <v>1.5</v>
      </c>
      <c r="F69" s="16">
        <v>1.5</v>
      </c>
      <c r="G69" s="7" t="s">
        <v>339</v>
      </c>
      <c r="H69" s="16">
        <v>2.25</v>
      </c>
      <c r="I69" s="7">
        <v>1.5</v>
      </c>
      <c r="J69" s="7">
        <v>0</v>
      </c>
      <c r="K69" s="6"/>
      <c r="L69" s="8"/>
      <c r="M69" s="16">
        <v>2.75</v>
      </c>
      <c r="N69" s="16">
        <v>3</v>
      </c>
      <c r="O69" s="16">
        <v>3</v>
      </c>
      <c r="P69" s="16">
        <v>0.4</v>
      </c>
      <c r="Q69" s="23">
        <v>3.75</v>
      </c>
      <c r="R69" s="1">
        <f>VLOOKUP(A69,[1]Data!$A$8:$M$353,9,0)</f>
        <v>2.65</v>
      </c>
      <c r="S69" s="1">
        <f t="shared" si="1"/>
        <v>0.10000000000000009</v>
      </c>
    </row>
    <row r="70" spans="1:20" x14ac:dyDescent="0.25">
      <c r="A70" s="22">
        <v>159397</v>
      </c>
      <c r="B70" s="6" t="s">
        <v>61</v>
      </c>
      <c r="C70" s="6">
        <v>159397</v>
      </c>
      <c r="D70" s="16">
        <v>1.9</v>
      </c>
      <c r="E70" s="16">
        <v>2.15</v>
      </c>
      <c r="F70" s="16">
        <v>2.15</v>
      </c>
      <c r="G70" s="7" t="s">
        <v>339</v>
      </c>
      <c r="H70" s="16">
        <v>2.4500000000000002</v>
      </c>
      <c r="I70" s="7">
        <v>1.9</v>
      </c>
      <c r="J70" s="7">
        <v>0</v>
      </c>
      <c r="K70" s="6"/>
      <c r="L70" s="8"/>
      <c r="M70" s="16">
        <v>2.75</v>
      </c>
      <c r="N70" s="16">
        <v>3</v>
      </c>
      <c r="O70" s="16">
        <v>3</v>
      </c>
      <c r="P70" s="16">
        <v>0.4</v>
      </c>
      <c r="Q70" s="23">
        <v>4.1500000000000004</v>
      </c>
      <c r="R70" s="1">
        <f>VLOOKUP(A70,[1]Data!$A$8:$M$353,9,0)</f>
        <v>2.75</v>
      </c>
      <c r="S70" s="1">
        <f t="shared" si="1"/>
        <v>0</v>
      </c>
    </row>
    <row r="71" spans="1:20" x14ac:dyDescent="0.25">
      <c r="A71" s="22">
        <v>159949</v>
      </c>
      <c r="B71" s="6" t="s">
        <v>62</v>
      </c>
      <c r="C71" s="6">
        <v>159949</v>
      </c>
      <c r="D71" s="16">
        <v>1.5</v>
      </c>
      <c r="E71" s="16">
        <v>1.75</v>
      </c>
      <c r="F71" s="16">
        <v>1.75</v>
      </c>
      <c r="G71" s="7" t="s">
        <v>339</v>
      </c>
      <c r="H71" s="16">
        <v>2.5</v>
      </c>
      <c r="I71" s="7">
        <v>1.5</v>
      </c>
      <c r="J71" s="7">
        <v>0</v>
      </c>
      <c r="K71" s="6"/>
      <c r="L71" s="8"/>
      <c r="M71" s="16">
        <v>2.95</v>
      </c>
      <c r="N71" s="16">
        <v>3.75</v>
      </c>
      <c r="O71" s="16">
        <v>3.75</v>
      </c>
      <c r="P71" s="16">
        <v>0.4</v>
      </c>
      <c r="Q71" s="23">
        <v>5</v>
      </c>
      <c r="R71" s="1">
        <f>VLOOKUP(A71,[1]Data!$A$8:$M$353,9,0)</f>
        <v>2.95</v>
      </c>
      <c r="S71" s="1">
        <f t="shared" si="1"/>
        <v>0</v>
      </c>
    </row>
    <row r="72" spans="1:20" x14ac:dyDescent="0.25">
      <c r="A72" s="22">
        <v>159948</v>
      </c>
      <c r="B72" s="6" t="s">
        <v>63</v>
      </c>
      <c r="C72" s="6">
        <v>159948</v>
      </c>
      <c r="D72" s="16">
        <v>2.25</v>
      </c>
      <c r="E72" s="16">
        <v>2.5</v>
      </c>
      <c r="F72" s="16">
        <v>2.5</v>
      </c>
      <c r="G72" s="7" t="s">
        <v>339</v>
      </c>
      <c r="H72" s="16">
        <v>3</v>
      </c>
      <c r="I72" s="7">
        <v>2.25</v>
      </c>
      <c r="J72" s="7">
        <v>0</v>
      </c>
      <c r="K72" s="6"/>
      <c r="L72" s="8"/>
      <c r="M72" s="16">
        <v>2.75</v>
      </c>
      <c r="N72" s="16">
        <v>3.25</v>
      </c>
      <c r="O72" s="16">
        <v>3.25</v>
      </c>
      <c r="P72" s="16">
        <v>0.4</v>
      </c>
      <c r="Q72" s="23">
        <v>4</v>
      </c>
      <c r="R72" s="1">
        <f>VLOOKUP(A72,[1]Data!$A$8:$M$353,9,0)</f>
        <v>2.75</v>
      </c>
      <c r="S72" s="1">
        <f t="shared" si="1"/>
        <v>0</v>
      </c>
    </row>
    <row r="73" spans="1:20" x14ac:dyDescent="0.25">
      <c r="A73" s="22">
        <v>159417</v>
      </c>
      <c r="B73" s="6" t="s">
        <v>64</v>
      </c>
      <c r="C73" s="6">
        <v>159417</v>
      </c>
      <c r="D73" s="15" t="s">
        <v>295</v>
      </c>
      <c r="E73" s="15" t="s">
        <v>295</v>
      </c>
      <c r="F73" s="15" t="s">
        <v>295</v>
      </c>
      <c r="G73" s="7" t="s">
        <v>339</v>
      </c>
      <c r="H73" s="16">
        <v>1.25</v>
      </c>
      <c r="I73" s="7">
        <v>0</v>
      </c>
      <c r="J73" s="7">
        <v>0</v>
      </c>
      <c r="K73" s="6"/>
      <c r="L73" s="8"/>
      <c r="M73" s="15" t="s">
        <v>295</v>
      </c>
      <c r="N73" s="15" t="s">
        <v>295</v>
      </c>
      <c r="O73" s="15" t="s">
        <v>295</v>
      </c>
      <c r="P73" s="16">
        <v>0.4</v>
      </c>
      <c r="Q73" s="23">
        <v>4</v>
      </c>
      <c r="R73" s="1" t="str">
        <f>VLOOKUP(A73,[1]Data!$A$8:$M$353,9,0)</f>
        <v>CEP</v>
      </c>
      <c r="S73" s="1">
        <v>0</v>
      </c>
    </row>
    <row r="74" spans="1:20" x14ac:dyDescent="0.25">
      <c r="A74" s="22">
        <v>159384</v>
      </c>
      <c r="B74" s="6" t="s">
        <v>65</v>
      </c>
      <c r="C74" s="6">
        <v>159384</v>
      </c>
      <c r="D74" s="16"/>
      <c r="E74" s="16"/>
      <c r="F74" s="16"/>
      <c r="G74" s="7" t="s">
        <v>339</v>
      </c>
      <c r="H74" s="16"/>
      <c r="I74" s="7">
        <v>0</v>
      </c>
      <c r="J74" s="7">
        <v>0</v>
      </c>
      <c r="K74" s="6" t="s">
        <v>303</v>
      </c>
      <c r="L74" s="8"/>
      <c r="M74" s="16">
        <v>1.75</v>
      </c>
      <c r="N74" s="16">
        <v>2.25</v>
      </c>
      <c r="O74" s="16"/>
      <c r="P74" s="16">
        <v>0.4</v>
      </c>
      <c r="Q74" s="23">
        <v>3.5</v>
      </c>
      <c r="R74" s="1">
        <f>VLOOKUP(A74,[1]Data!$A$8:$M$353,9,0)</f>
        <v>1.75</v>
      </c>
      <c r="S74" s="1">
        <f t="shared" si="1"/>
        <v>0</v>
      </c>
    </row>
    <row r="75" spans="1:20" x14ac:dyDescent="0.25">
      <c r="A75" s="22">
        <v>159561</v>
      </c>
      <c r="B75" s="6" t="s">
        <v>66</v>
      </c>
      <c r="C75" s="6">
        <v>159561</v>
      </c>
      <c r="D75" s="16">
        <v>1.5</v>
      </c>
      <c r="E75" s="16">
        <v>1.5</v>
      </c>
      <c r="F75" s="16">
        <v>1.5</v>
      </c>
      <c r="G75" s="7" t="s">
        <v>339</v>
      </c>
      <c r="H75" s="16">
        <v>2.75</v>
      </c>
      <c r="I75" s="7">
        <v>0</v>
      </c>
      <c r="J75" s="7">
        <v>0</v>
      </c>
      <c r="K75" s="6"/>
      <c r="L75" s="8"/>
      <c r="M75" s="16">
        <v>2.25</v>
      </c>
      <c r="N75" s="16">
        <v>2.5</v>
      </c>
      <c r="O75" s="16">
        <v>2.5</v>
      </c>
      <c r="P75" s="16">
        <v>0.4</v>
      </c>
      <c r="Q75" s="23">
        <v>4</v>
      </c>
      <c r="R75" s="1">
        <v>0</v>
      </c>
      <c r="S75" s="1">
        <v>0</v>
      </c>
      <c r="T75" t="s">
        <v>301</v>
      </c>
    </row>
    <row r="76" spans="1:20" x14ac:dyDescent="0.25">
      <c r="A76" s="22">
        <v>159954</v>
      </c>
      <c r="B76" s="6" t="s">
        <v>67</v>
      </c>
      <c r="C76" s="6">
        <v>159954</v>
      </c>
      <c r="D76" s="16">
        <v>1.5</v>
      </c>
      <c r="E76" s="16">
        <v>1.75</v>
      </c>
      <c r="F76" s="16">
        <v>1.75</v>
      </c>
      <c r="G76" s="7" t="s">
        <v>339</v>
      </c>
      <c r="H76" s="16">
        <v>2.25</v>
      </c>
      <c r="I76" s="7">
        <v>1.5</v>
      </c>
      <c r="J76" s="7">
        <v>0</v>
      </c>
      <c r="K76" s="6"/>
      <c r="L76" s="8"/>
      <c r="M76" s="16">
        <v>3</v>
      </c>
      <c r="N76" s="16">
        <v>3.25</v>
      </c>
      <c r="O76" s="16">
        <v>3.25</v>
      </c>
      <c r="P76" s="16">
        <v>0.4</v>
      </c>
      <c r="Q76" s="23">
        <v>4.5</v>
      </c>
      <c r="R76" s="1">
        <f>VLOOKUP(A76,[1]Data!$A$8:$M$353,9,0)</f>
        <v>3</v>
      </c>
      <c r="S76" s="1">
        <f t="shared" si="1"/>
        <v>0</v>
      </c>
    </row>
    <row r="77" spans="1:20" x14ac:dyDescent="0.25">
      <c r="A77" s="22">
        <v>159961</v>
      </c>
      <c r="B77" s="6" t="s">
        <v>68</v>
      </c>
      <c r="C77" s="6">
        <v>159961</v>
      </c>
      <c r="D77" s="16">
        <v>1.35</v>
      </c>
      <c r="E77" s="16">
        <v>1.35</v>
      </c>
      <c r="F77" s="16">
        <v>1.35</v>
      </c>
      <c r="G77" s="7" t="s">
        <v>339</v>
      </c>
      <c r="H77" s="16">
        <v>2.25</v>
      </c>
      <c r="I77" s="7">
        <v>1.35</v>
      </c>
      <c r="J77" s="7">
        <v>0</v>
      </c>
      <c r="K77" s="6"/>
      <c r="L77" s="8"/>
      <c r="M77" s="16">
        <v>2.7</v>
      </c>
      <c r="N77" s="16">
        <v>3.05</v>
      </c>
      <c r="O77" s="16">
        <v>3.05</v>
      </c>
      <c r="P77" s="16">
        <v>0.4</v>
      </c>
      <c r="Q77" s="23">
        <v>4.4000000000000004</v>
      </c>
      <c r="R77" s="1">
        <f>VLOOKUP(A77,[1]Data!$A$8:$M$353,9,0)</f>
        <v>2.65</v>
      </c>
      <c r="S77" s="1">
        <f t="shared" si="1"/>
        <v>5.0000000000000266E-2</v>
      </c>
    </row>
    <row r="78" spans="1:20" x14ac:dyDescent="0.25">
      <c r="A78" s="22">
        <v>159873</v>
      </c>
      <c r="B78" s="6" t="s">
        <v>69</v>
      </c>
      <c r="C78" s="6">
        <v>159873</v>
      </c>
      <c r="D78" s="16">
        <v>1.25</v>
      </c>
      <c r="E78" s="16">
        <v>1.5</v>
      </c>
      <c r="F78" s="16">
        <v>1.5</v>
      </c>
      <c r="G78" s="7" t="s">
        <v>339</v>
      </c>
      <c r="H78" s="16">
        <v>2</v>
      </c>
      <c r="I78" s="7">
        <v>1.25</v>
      </c>
      <c r="J78" s="7">
        <v>0</v>
      </c>
      <c r="K78" s="6"/>
      <c r="L78" s="8"/>
      <c r="M78" s="16">
        <v>2.75</v>
      </c>
      <c r="N78" s="16">
        <v>3</v>
      </c>
      <c r="O78" s="16">
        <v>3</v>
      </c>
      <c r="P78" s="16">
        <v>0.4</v>
      </c>
      <c r="Q78" s="23">
        <v>4</v>
      </c>
      <c r="R78" s="1">
        <f>VLOOKUP(A78,[1]Data!$A$8:$M$353,9,0)</f>
        <v>2.75</v>
      </c>
      <c r="S78" s="1">
        <f t="shared" si="1"/>
        <v>0</v>
      </c>
    </row>
    <row r="79" spans="1:20" x14ac:dyDescent="0.25">
      <c r="A79" s="22">
        <v>159907</v>
      </c>
      <c r="B79" s="6" t="s">
        <v>70</v>
      </c>
      <c r="C79" s="6">
        <v>159907</v>
      </c>
      <c r="D79" s="16">
        <v>1.85</v>
      </c>
      <c r="E79" s="16">
        <v>1.1499999999999999</v>
      </c>
      <c r="F79" s="16">
        <v>1.1499999999999999</v>
      </c>
      <c r="G79" s="7" t="s">
        <v>339</v>
      </c>
      <c r="H79" s="16">
        <v>2</v>
      </c>
      <c r="I79" s="7">
        <v>0.95</v>
      </c>
      <c r="J79" s="7">
        <v>0.90000000000000013</v>
      </c>
      <c r="K79" s="6"/>
      <c r="L79" s="8"/>
      <c r="M79" s="16">
        <v>1.85</v>
      </c>
      <c r="N79" s="16">
        <v>2.15</v>
      </c>
      <c r="O79" s="16">
        <v>2.4</v>
      </c>
      <c r="P79" s="16">
        <v>0.4</v>
      </c>
      <c r="Q79" s="23">
        <v>3.5</v>
      </c>
      <c r="R79" s="1">
        <f>VLOOKUP(A79,[1]Data!$A$8:$M$353,9,0)</f>
        <v>1.85</v>
      </c>
      <c r="S79" s="1">
        <f t="shared" si="1"/>
        <v>0</v>
      </c>
    </row>
    <row r="80" spans="1:20" x14ac:dyDescent="0.25">
      <c r="A80" s="22">
        <v>159505</v>
      </c>
      <c r="B80" s="6" t="s">
        <v>71</v>
      </c>
      <c r="C80" s="6">
        <v>159505</v>
      </c>
      <c r="D80" s="16">
        <v>1.65</v>
      </c>
      <c r="E80" s="16"/>
      <c r="F80" s="16"/>
      <c r="G80" s="7" t="s">
        <v>339</v>
      </c>
      <c r="H80" s="16">
        <v>2.5</v>
      </c>
      <c r="I80" s="7">
        <v>1.65</v>
      </c>
      <c r="J80" s="7">
        <v>0</v>
      </c>
      <c r="K80" s="6"/>
      <c r="L80" s="8"/>
      <c r="M80" s="16">
        <v>2.5</v>
      </c>
      <c r="N80" s="16"/>
      <c r="O80" s="16"/>
      <c r="P80" s="16">
        <v>0.4</v>
      </c>
      <c r="Q80" s="23">
        <v>4</v>
      </c>
      <c r="R80" s="1">
        <f>VLOOKUP(A80,[1]Data!$A$8:$M$353,9,0)</f>
        <v>2.5</v>
      </c>
      <c r="S80" s="1">
        <f t="shared" si="1"/>
        <v>0</v>
      </c>
      <c r="T80" t="s">
        <v>325</v>
      </c>
    </row>
    <row r="81" spans="1:20" x14ac:dyDescent="0.25">
      <c r="A81" s="22">
        <v>159922</v>
      </c>
      <c r="B81" s="6" t="s">
        <v>72</v>
      </c>
      <c r="C81" s="6">
        <v>159922</v>
      </c>
      <c r="D81" s="16">
        <v>2</v>
      </c>
      <c r="E81" s="16">
        <v>2</v>
      </c>
      <c r="F81" s="16">
        <v>2</v>
      </c>
      <c r="G81" s="7" t="s">
        <v>339</v>
      </c>
      <c r="H81" s="16">
        <v>3</v>
      </c>
      <c r="I81" s="7">
        <v>1.75</v>
      </c>
      <c r="J81" s="7">
        <v>0.25</v>
      </c>
      <c r="K81" s="6" t="s">
        <v>301</v>
      </c>
      <c r="L81" s="8"/>
      <c r="M81" s="16">
        <v>3</v>
      </c>
      <c r="N81" s="16">
        <v>3.25</v>
      </c>
      <c r="O81" s="16">
        <v>3.25</v>
      </c>
      <c r="P81" s="16">
        <v>0.4</v>
      </c>
      <c r="Q81" s="23">
        <v>4.25</v>
      </c>
      <c r="R81" s="1">
        <f>VLOOKUP(A81,[1]Data!$A$8:$M$353,9,0)</f>
        <v>2.75</v>
      </c>
      <c r="S81" s="1">
        <f t="shared" si="1"/>
        <v>0.25</v>
      </c>
      <c r="T81" t="s">
        <v>301</v>
      </c>
    </row>
    <row r="82" spans="1:20" x14ac:dyDescent="0.25">
      <c r="A82" s="22">
        <v>159289</v>
      </c>
      <c r="B82" s="6" t="s">
        <v>73</v>
      </c>
      <c r="C82" s="6">
        <v>159289</v>
      </c>
      <c r="D82" s="16">
        <v>1.5</v>
      </c>
      <c r="E82" s="16">
        <v>1.75</v>
      </c>
      <c r="F82" s="16">
        <v>1.75</v>
      </c>
      <c r="G82" s="7" t="s">
        <v>339</v>
      </c>
      <c r="H82" s="16">
        <v>3</v>
      </c>
      <c r="I82" s="7">
        <v>1.5</v>
      </c>
      <c r="J82" s="7">
        <v>0</v>
      </c>
      <c r="K82" s="6"/>
      <c r="L82" s="8"/>
      <c r="M82" s="16">
        <v>2.75</v>
      </c>
      <c r="N82" s="16">
        <v>3.25</v>
      </c>
      <c r="O82" s="16">
        <v>3.25</v>
      </c>
      <c r="P82" s="16">
        <v>0.4</v>
      </c>
      <c r="Q82" s="23">
        <v>4</v>
      </c>
      <c r="R82" s="1">
        <f>VLOOKUP(A82,[1]Data!$A$8:$M$353,9,0)</f>
        <v>2.75</v>
      </c>
      <c r="S82" s="1">
        <f t="shared" si="1"/>
        <v>0</v>
      </c>
    </row>
    <row r="83" spans="1:20" x14ac:dyDescent="0.25">
      <c r="A83" s="22">
        <v>159294</v>
      </c>
      <c r="B83" s="6" t="s">
        <v>74</v>
      </c>
      <c r="C83" s="6">
        <v>159294</v>
      </c>
      <c r="D83" s="16">
        <v>2</v>
      </c>
      <c r="E83" s="16">
        <v>2</v>
      </c>
      <c r="F83" s="16">
        <v>3</v>
      </c>
      <c r="G83" s="7" t="s">
        <v>339</v>
      </c>
      <c r="H83" s="16">
        <v>2.5</v>
      </c>
      <c r="I83" s="7">
        <v>2</v>
      </c>
      <c r="J83" s="7">
        <v>0</v>
      </c>
      <c r="K83" s="6"/>
      <c r="L83" s="8"/>
      <c r="M83" s="16">
        <v>2.75</v>
      </c>
      <c r="N83" s="16">
        <v>3</v>
      </c>
      <c r="O83" s="16">
        <v>3</v>
      </c>
      <c r="P83" s="16">
        <v>0.4</v>
      </c>
      <c r="Q83" s="23">
        <v>3.75</v>
      </c>
      <c r="R83" s="1">
        <f>VLOOKUP(A83,[1]Data!$A$8:$M$353,9,0)</f>
        <v>2.75</v>
      </c>
      <c r="S83" s="1">
        <f t="shared" si="1"/>
        <v>0</v>
      </c>
    </row>
    <row r="84" spans="1:20" x14ac:dyDescent="0.25">
      <c r="A84" s="22">
        <v>159898</v>
      </c>
      <c r="B84" s="6" t="s">
        <v>75</v>
      </c>
      <c r="C84" s="6">
        <v>159898</v>
      </c>
      <c r="D84" s="16">
        <v>1.4</v>
      </c>
      <c r="E84" s="16">
        <v>1.4</v>
      </c>
      <c r="F84" s="16">
        <v>1.4</v>
      </c>
      <c r="G84" s="7" t="s">
        <v>339</v>
      </c>
      <c r="H84" s="16">
        <v>2.5</v>
      </c>
      <c r="I84" s="7">
        <v>1.4</v>
      </c>
      <c r="J84" s="7">
        <v>0</v>
      </c>
      <c r="K84" s="6"/>
      <c r="L84" s="8"/>
      <c r="M84" s="16">
        <v>2.75</v>
      </c>
      <c r="N84" s="16">
        <v>3</v>
      </c>
      <c r="O84" s="16">
        <v>3.25</v>
      </c>
      <c r="P84" s="16">
        <v>0.4</v>
      </c>
      <c r="Q84" s="23">
        <v>4</v>
      </c>
      <c r="R84" s="1">
        <f>VLOOKUP(A84,[1]Data!$A$8:$M$353,9,0)</f>
        <v>2.6</v>
      </c>
      <c r="S84" s="1">
        <f t="shared" si="1"/>
        <v>0.14999999999999991</v>
      </c>
    </row>
    <row r="85" spans="1:20" x14ac:dyDescent="0.25">
      <c r="A85" s="22">
        <v>159976</v>
      </c>
      <c r="B85" s="6" t="s">
        <v>76</v>
      </c>
      <c r="C85" s="6">
        <v>159976</v>
      </c>
      <c r="D85" s="15" t="s">
        <v>295</v>
      </c>
      <c r="E85" s="15" t="s">
        <v>295</v>
      </c>
      <c r="F85" s="16">
        <v>1.75</v>
      </c>
      <c r="G85" s="7" t="s">
        <v>339</v>
      </c>
      <c r="H85" s="16">
        <v>2.5</v>
      </c>
      <c r="I85" s="7">
        <v>0</v>
      </c>
      <c r="J85" s="7">
        <v>0</v>
      </c>
      <c r="K85" s="6"/>
      <c r="L85" s="8"/>
      <c r="M85" s="15" t="s">
        <v>295</v>
      </c>
      <c r="N85" s="15" t="s">
        <v>295</v>
      </c>
      <c r="O85" s="15">
        <v>3</v>
      </c>
      <c r="P85" s="16">
        <v>0.4</v>
      </c>
      <c r="Q85" s="23">
        <v>4</v>
      </c>
      <c r="R85" s="1" t="s">
        <v>295</v>
      </c>
      <c r="S85" s="1">
        <v>0</v>
      </c>
    </row>
    <row r="86" spans="1:20" x14ac:dyDescent="0.25">
      <c r="A86" s="22">
        <v>159490</v>
      </c>
      <c r="B86" s="6" t="s">
        <v>77</v>
      </c>
      <c r="C86" s="6">
        <v>159490</v>
      </c>
      <c r="D86" s="16">
        <v>1.7</v>
      </c>
      <c r="E86" s="16">
        <v>1.8</v>
      </c>
      <c r="F86" s="16">
        <v>1.8</v>
      </c>
      <c r="G86" s="7" t="s">
        <v>339</v>
      </c>
      <c r="H86" s="16">
        <v>2.2000000000000002</v>
      </c>
      <c r="I86" s="7">
        <v>1.6</v>
      </c>
      <c r="J86" s="7">
        <v>9.9999999999999867E-2</v>
      </c>
      <c r="K86" s="6"/>
      <c r="L86" s="8"/>
      <c r="M86" s="16">
        <v>2.75</v>
      </c>
      <c r="N86" s="16">
        <v>2.95</v>
      </c>
      <c r="O86" s="16">
        <v>3.1</v>
      </c>
      <c r="P86" s="16">
        <v>0.4</v>
      </c>
      <c r="Q86" s="23">
        <v>4.0999999999999996</v>
      </c>
      <c r="R86" s="1">
        <f>VLOOKUP(A86,[1]Data!$A$8:$M$353,9,0)</f>
        <v>2.65</v>
      </c>
      <c r="S86" s="1">
        <f t="shared" si="1"/>
        <v>0.10000000000000009</v>
      </c>
    </row>
    <row r="87" spans="1:20" x14ac:dyDescent="0.25">
      <c r="A87" s="22">
        <v>159546</v>
      </c>
      <c r="B87" s="6" t="s">
        <v>78</v>
      </c>
      <c r="C87" s="6">
        <v>159546</v>
      </c>
      <c r="D87" s="16">
        <v>2</v>
      </c>
      <c r="E87" s="16">
        <v>2.5</v>
      </c>
      <c r="F87" s="16">
        <v>2.5</v>
      </c>
      <c r="G87" s="7" t="s">
        <v>339</v>
      </c>
      <c r="H87" s="16">
        <v>3</v>
      </c>
      <c r="I87" s="7">
        <v>2</v>
      </c>
      <c r="J87" s="7">
        <v>0</v>
      </c>
      <c r="K87" s="6"/>
      <c r="L87" s="8"/>
      <c r="M87" s="16">
        <v>2.75</v>
      </c>
      <c r="N87" s="16">
        <v>3.25</v>
      </c>
      <c r="O87" s="16">
        <v>3.25</v>
      </c>
      <c r="P87" s="16">
        <v>0.4</v>
      </c>
      <c r="Q87" s="23">
        <v>4</v>
      </c>
      <c r="R87" s="1">
        <f>VLOOKUP(A87,[1]Data!$A$8:$M$353,9,0)</f>
        <v>2.75</v>
      </c>
      <c r="S87" s="1">
        <f t="shared" si="1"/>
        <v>0</v>
      </c>
    </row>
    <row r="88" spans="1:20" x14ac:dyDescent="0.25">
      <c r="A88" s="22">
        <v>159378</v>
      </c>
      <c r="B88" s="6" t="s">
        <v>79</v>
      </c>
      <c r="C88" s="6">
        <v>159378</v>
      </c>
      <c r="D88" s="16">
        <v>1.2</v>
      </c>
      <c r="E88" s="16">
        <v>1.2</v>
      </c>
      <c r="F88" s="16">
        <v>1.2</v>
      </c>
      <c r="G88" s="7" t="s">
        <v>339</v>
      </c>
      <c r="H88" s="16">
        <v>1.7</v>
      </c>
      <c r="I88" s="7">
        <v>1.2</v>
      </c>
      <c r="J88" s="7">
        <v>0</v>
      </c>
      <c r="K88" s="6"/>
      <c r="L88" s="8"/>
      <c r="M88" s="16">
        <v>1.85</v>
      </c>
      <c r="N88" s="16">
        <v>2.2999999999999998</v>
      </c>
      <c r="O88" s="16">
        <v>2.2999999999999998</v>
      </c>
      <c r="P88" s="16">
        <v>0.4</v>
      </c>
      <c r="Q88" s="23">
        <v>3.2</v>
      </c>
      <c r="R88" s="1">
        <f>VLOOKUP(A88,[1]Data!$A$8:$M$353,9,0)</f>
        <v>1.8</v>
      </c>
      <c r="S88" s="1">
        <f t="shared" si="1"/>
        <v>5.0000000000000044E-2</v>
      </c>
    </row>
    <row r="89" spans="1:20" x14ac:dyDescent="0.25">
      <c r="A89" s="22">
        <v>159446</v>
      </c>
      <c r="B89" s="6" t="s">
        <v>80</v>
      </c>
      <c r="C89" s="6">
        <v>159446</v>
      </c>
      <c r="D89" s="16">
        <v>2.4</v>
      </c>
      <c r="E89" s="16">
        <v>2.4</v>
      </c>
      <c r="F89" s="16">
        <v>2.65</v>
      </c>
      <c r="G89" s="7" t="s">
        <v>339</v>
      </c>
      <c r="H89" s="16">
        <v>3.45</v>
      </c>
      <c r="I89" s="7">
        <v>2.2999999999999998</v>
      </c>
      <c r="J89" s="7">
        <v>0.10000000000000009</v>
      </c>
      <c r="K89" s="6"/>
      <c r="L89" s="8"/>
      <c r="M89" s="16">
        <v>3.2</v>
      </c>
      <c r="N89" s="16">
        <v>3.2</v>
      </c>
      <c r="O89" s="16">
        <v>3.45</v>
      </c>
      <c r="P89" s="16">
        <v>0.4</v>
      </c>
      <c r="Q89" s="23">
        <v>4.45</v>
      </c>
      <c r="R89" s="1">
        <f>VLOOKUP(A89,[1]Data!$A$8:$M$353,9,0)</f>
        <v>3.1</v>
      </c>
      <c r="S89" s="1">
        <f t="shared" si="1"/>
        <v>0.10000000000000009</v>
      </c>
    </row>
    <row r="90" spans="1:20" x14ac:dyDescent="0.25">
      <c r="A90" s="22">
        <v>159314</v>
      </c>
      <c r="B90" s="6" t="s">
        <v>81</v>
      </c>
      <c r="C90" s="6">
        <v>159314</v>
      </c>
      <c r="D90" s="16">
        <v>2.1</v>
      </c>
      <c r="E90" s="16">
        <v>2.1</v>
      </c>
      <c r="F90" s="16">
        <v>2.1</v>
      </c>
      <c r="G90" s="7" t="s">
        <v>339</v>
      </c>
      <c r="H90" s="16">
        <v>2.5499999999999998</v>
      </c>
      <c r="I90" s="7">
        <v>2.0499999999999998</v>
      </c>
      <c r="J90" s="7">
        <v>5.0000000000000266E-2</v>
      </c>
      <c r="K90" s="6"/>
      <c r="L90" s="8"/>
      <c r="M90" s="16">
        <v>2.75</v>
      </c>
      <c r="N90" s="16">
        <v>3.05</v>
      </c>
      <c r="O90" s="16">
        <v>3.05</v>
      </c>
      <c r="P90" s="16">
        <v>0.4</v>
      </c>
      <c r="Q90" s="23">
        <v>3.95</v>
      </c>
      <c r="R90" s="1">
        <f>VLOOKUP(A90,[1]Data!$A$8:$M$353,9,0)</f>
        <v>2.65</v>
      </c>
      <c r="S90" s="1">
        <f t="shared" si="1"/>
        <v>0.10000000000000009</v>
      </c>
    </row>
    <row r="91" spans="1:20" x14ac:dyDescent="0.25">
      <c r="A91" s="22">
        <v>159911</v>
      </c>
      <c r="B91" s="6" t="s">
        <v>82</v>
      </c>
      <c r="C91" s="6">
        <v>159911</v>
      </c>
      <c r="D91" s="15" t="s">
        <v>295</v>
      </c>
      <c r="E91" s="15" t="s">
        <v>295</v>
      </c>
      <c r="F91" s="15" t="s">
        <v>295</v>
      </c>
      <c r="G91" s="7" t="s">
        <v>339</v>
      </c>
      <c r="H91" s="16">
        <v>3</v>
      </c>
      <c r="I91" s="7">
        <v>0</v>
      </c>
      <c r="J91" s="7">
        <v>0</v>
      </c>
      <c r="K91" s="6"/>
      <c r="L91" s="8"/>
      <c r="M91" s="15" t="s">
        <v>295</v>
      </c>
      <c r="N91" s="15" t="s">
        <v>295</v>
      </c>
      <c r="O91" s="15" t="s">
        <v>295</v>
      </c>
      <c r="P91" s="16">
        <v>0.4</v>
      </c>
      <c r="Q91" s="23">
        <v>4</v>
      </c>
      <c r="R91" s="1" t="e">
        <f>VLOOKUP(A91,[1]Data!$A$8:$M$353,9,0)</f>
        <v>#N/A</v>
      </c>
      <c r="S91" s="1">
        <v>0</v>
      </c>
    </row>
    <row r="92" spans="1:20" x14ac:dyDescent="0.25">
      <c r="A92" s="22">
        <v>159916</v>
      </c>
      <c r="B92" s="6" t="s">
        <v>83</v>
      </c>
      <c r="C92" s="6">
        <v>159916</v>
      </c>
      <c r="D92" s="15" t="s">
        <v>295</v>
      </c>
      <c r="E92" s="15" t="s">
        <v>295</v>
      </c>
      <c r="F92" s="15" t="s">
        <v>295</v>
      </c>
      <c r="G92" s="7" t="s">
        <v>339</v>
      </c>
      <c r="H92" s="16">
        <v>3</v>
      </c>
      <c r="I92" s="7">
        <v>0</v>
      </c>
      <c r="J92" s="7">
        <v>0</v>
      </c>
      <c r="K92" s="6"/>
      <c r="L92" s="8"/>
      <c r="M92" s="15" t="s">
        <v>295</v>
      </c>
      <c r="N92" s="15" t="s">
        <v>295</v>
      </c>
      <c r="O92" s="15" t="s">
        <v>295</v>
      </c>
      <c r="P92" s="16">
        <v>0.4</v>
      </c>
      <c r="Q92" s="23">
        <v>4</v>
      </c>
      <c r="R92" s="1" t="str">
        <f>VLOOKUP(A92,[1]Data!$A$8:$M$353,9,0)</f>
        <v>CEP</v>
      </c>
      <c r="S92" s="1">
        <v>0</v>
      </c>
    </row>
    <row r="93" spans="1:20" x14ac:dyDescent="0.25">
      <c r="A93" s="22">
        <v>159365</v>
      </c>
      <c r="B93" s="6" t="s">
        <v>84</v>
      </c>
      <c r="C93" s="6">
        <v>159365</v>
      </c>
      <c r="D93" s="16">
        <v>1.75</v>
      </c>
      <c r="E93" s="16">
        <v>1.75</v>
      </c>
      <c r="F93" s="16">
        <v>1.75</v>
      </c>
      <c r="G93" s="7" t="s">
        <v>339</v>
      </c>
      <c r="H93" s="16">
        <v>3</v>
      </c>
      <c r="I93" s="7">
        <v>1.75</v>
      </c>
      <c r="J93" s="7">
        <v>0</v>
      </c>
      <c r="K93" s="6"/>
      <c r="L93" s="8"/>
      <c r="M93" s="16">
        <v>3</v>
      </c>
      <c r="N93" s="16">
        <v>3.25</v>
      </c>
      <c r="O93" s="16">
        <v>3.25</v>
      </c>
      <c r="P93" s="16">
        <v>0.4</v>
      </c>
      <c r="Q93" s="23">
        <v>4</v>
      </c>
      <c r="R93" s="1">
        <f>VLOOKUP(A93,[1]Data!$A$8:$M$353,9,0)</f>
        <v>3</v>
      </c>
      <c r="S93" s="1">
        <f t="shared" si="1"/>
        <v>0</v>
      </c>
    </row>
    <row r="94" spans="1:20" x14ac:dyDescent="0.25">
      <c r="A94" s="22">
        <v>159538</v>
      </c>
      <c r="B94" s="6" t="s">
        <v>85</v>
      </c>
      <c r="C94" s="6">
        <v>159538</v>
      </c>
      <c r="D94" s="16">
        <v>1</v>
      </c>
      <c r="E94" s="16">
        <v>1</v>
      </c>
      <c r="F94" s="16"/>
      <c r="G94" s="7" t="s">
        <v>339</v>
      </c>
      <c r="H94" s="16">
        <v>1</v>
      </c>
      <c r="I94" s="7">
        <v>1</v>
      </c>
      <c r="J94" s="7">
        <v>0</v>
      </c>
      <c r="K94" s="6"/>
      <c r="L94" s="8"/>
      <c r="M94" s="16">
        <v>2.6</v>
      </c>
      <c r="N94" s="16">
        <v>2.8</v>
      </c>
      <c r="O94" s="16"/>
      <c r="P94" s="16">
        <v>0.4</v>
      </c>
      <c r="Q94" s="23">
        <v>3.6</v>
      </c>
      <c r="R94" s="1">
        <f>VLOOKUP(A94,[1]Data!$A$8:$M$353,9,0)</f>
        <v>2.6</v>
      </c>
      <c r="S94" s="1">
        <f t="shared" si="1"/>
        <v>0</v>
      </c>
    </row>
    <row r="95" spans="1:20" x14ac:dyDescent="0.25">
      <c r="A95" s="22">
        <v>160151</v>
      </c>
      <c r="B95" s="6" t="s">
        <v>86</v>
      </c>
      <c r="C95" s="6">
        <v>160151</v>
      </c>
      <c r="D95" s="16"/>
      <c r="E95" s="15" t="s">
        <v>295</v>
      </c>
      <c r="F95" s="16"/>
      <c r="G95" s="7" t="s">
        <v>339</v>
      </c>
      <c r="H95" s="16"/>
      <c r="I95" s="7">
        <v>0</v>
      </c>
      <c r="J95" s="7">
        <v>0</v>
      </c>
      <c r="K95" s="6"/>
      <c r="L95" s="8"/>
      <c r="M95" s="16"/>
      <c r="N95" s="15" t="s">
        <v>295</v>
      </c>
      <c r="O95" s="16"/>
      <c r="P95" s="16">
        <v>0.4</v>
      </c>
      <c r="Q95" s="23"/>
      <c r="R95" s="1" t="s">
        <v>295</v>
      </c>
      <c r="S95" s="1">
        <v>0</v>
      </c>
      <c r="T95" t="s">
        <v>326</v>
      </c>
    </row>
    <row r="96" spans="1:20" x14ac:dyDescent="0.25">
      <c r="A96" s="22">
        <v>160336</v>
      </c>
      <c r="B96" s="6" t="s">
        <v>87</v>
      </c>
      <c r="C96" s="6">
        <v>160336</v>
      </c>
      <c r="D96" s="16"/>
      <c r="E96" s="16">
        <v>2</v>
      </c>
      <c r="F96" s="16">
        <v>2</v>
      </c>
      <c r="G96" s="7" t="s">
        <v>339</v>
      </c>
      <c r="H96" s="16"/>
      <c r="I96" s="7">
        <v>0</v>
      </c>
      <c r="J96" s="7">
        <v>0</v>
      </c>
      <c r="K96" s="6" t="s">
        <v>306</v>
      </c>
      <c r="L96" s="8"/>
      <c r="M96" s="16"/>
      <c r="N96" s="16">
        <v>3.5</v>
      </c>
      <c r="O96" s="16">
        <v>3.5</v>
      </c>
      <c r="P96" s="16">
        <v>0.4</v>
      </c>
      <c r="Q96" s="23"/>
      <c r="R96" s="1">
        <f>VLOOKUP(A96,[1]Data!$A$8:$M$353,9,0)</f>
        <v>0</v>
      </c>
      <c r="S96" s="1">
        <f t="shared" si="1"/>
        <v>0</v>
      </c>
    </row>
    <row r="97" spans="1:20" x14ac:dyDescent="0.25">
      <c r="A97" s="22">
        <v>160335</v>
      </c>
      <c r="B97" s="6" t="s">
        <v>88</v>
      </c>
      <c r="C97" s="6">
        <v>160335</v>
      </c>
      <c r="D97" s="16"/>
      <c r="E97" s="15" t="s">
        <v>295</v>
      </c>
      <c r="F97" s="16"/>
      <c r="G97" s="7" t="s">
        <v>339</v>
      </c>
      <c r="H97" s="16"/>
      <c r="I97" s="7">
        <v>0</v>
      </c>
      <c r="J97" s="7">
        <v>0</v>
      </c>
      <c r="K97" s="6" t="s">
        <v>307</v>
      </c>
      <c r="L97" s="8"/>
      <c r="M97" s="16"/>
      <c r="N97" s="15" t="s">
        <v>295</v>
      </c>
      <c r="O97" s="16"/>
      <c r="P97" s="16">
        <v>0.4</v>
      </c>
      <c r="Q97" s="23"/>
      <c r="R97" s="1">
        <f>VLOOKUP(A97,[1]Data!$A$8:$M$353,9,0)</f>
        <v>0</v>
      </c>
      <c r="S97" s="1">
        <f t="shared" si="1"/>
        <v>0</v>
      </c>
    </row>
    <row r="98" spans="1:20" x14ac:dyDescent="0.25">
      <c r="A98" s="22">
        <v>159904</v>
      </c>
      <c r="B98" s="6" t="s">
        <v>89</v>
      </c>
      <c r="C98" s="6">
        <v>159904</v>
      </c>
      <c r="D98" s="16">
        <v>1.7</v>
      </c>
      <c r="E98" s="16">
        <v>1.7</v>
      </c>
      <c r="F98" s="16"/>
      <c r="G98" s="7" t="s">
        <v>339</v>
      </c>
      <c r="H98" s="16">
        <v>2.25</v>
      </c>
      <c r="I98" s="7">
        <v>1.65</v>
      </c>
      <c r="J98" s="7">
        <v>5.0000000000000044E-2</v>
      </c>
      <c r="K98" s="6"/>
      <c r="L98" s="8"/>
      <c r="M98" s="16">
        <v>2.95</v>
      </c>
      <c r="N98" s="16">
        <v>2.95</v>
      </c>
      <c r="O98" s="16"/>
      <c r="P98" s="16">
        <v>0.4</v>
      </c>
      <c r="Q98" s="23">
        <v>4</v>
      </c>
      <c r="R98" s="1" t="s">
        <v>295</v>
      </c>
      <c r="S98" s="1">
        <v>0</v>
      </c>
    </row>
    <row r="99" spans="1:20" x14ac:dyDescent="0.25">
      <c r="A99" s="22">
        <v>159480</v>
      </c>
      <c r="B99" s="6" t="s">
        <v>90</v>
      </c>
      <c r="C99" s="6">
        <v>159480</v>
      </c>
      <c r="D99" s="16">
        <v>2</v>
      </c>
      <c r="E99" s="16">
        <v>2</v>
      </c>
      <c r="F99" s="16"/>
      <c r="G99" s="7" t="s">
        <v>339</v>
      </c>
      <c r="H99" s="16">
        <v>2.75</v>
      </c>
      <c r="I99" s="7">
        <v>0</v>
      </c>
      <c r="J99" s="7">
        <v>0</v>
      </c>
      <c r="K99" s="6"/>
      <c r="L99" s="8"/>
      <c r="M99" s="16">
        <v>2.95</v>
      </c>
      <c r="N99" s="16">
        <v>2.95</v>
      </c>
      <c r="O99" s="16"/>
      <c r="P99" s="16">
        <v>0.4</v>
      </c>
      <c r="Q99" s="23">
        <v>4.25</v>
      </c>
      <c r="R99" s="1">
        <f>VLOOKUP(A99,[1]Data!$A$8:$M$353,9,0)</f>
        <v>2.85</v>
      </c>
      <c r="S99" s="1">
        <f t="shared" si="1"/>
        <v>0.10000000000000009</v>
      </c>
    </row>
    <row r="100" spans="1:20" x14ac:dyDescent="0.25">
      <c r="A100" s="22">
        <v>159917</v>
      </c>
      <c r="B100" s="6" t="s">
        <v>91</v>
      </c>
      <c r="C100" s="6">
        <v>159917</v>
      </c>
      <c r="D100" s="15" t="s">
        <v>295</v>
      </c>
      <c r="E100" s="15" t="s">
        <v>295</v>
      </c>
      <c r="F100" s="15" t="s">
        <v>295</v>
      </c>
      <c r="G100" s="7" t="s">
        <v>339</v>
      </c>
      <c r="H100" s="16">
        <v>2.5</v>
      </c>
      <c r="I100" s="7">
        <v>0</v>
      </c>
      <c r="J100" s="7">
        <v>0</v>
      </c>
      <c r="K100" s="6"/>
      <c r="L100" s="8"/>
      <c r="M100" s="15" t="s">
        <v>295</v>
      </c>
      <c r="N100" s="15" t="s">
        <v>295</v>
      </c>
      <c r="O100" s="15" t="s">
        <v>295</v>
      </c>
      <c r="P100" s="16">
        <v>0.4</v>
      </c>
      <c r="Q100" s="23">
        <v>4</v>
      </c>
      <c r="R100" s="1" t="str">
        <f>VLOOKUP(A100,[1]Data!$A$8:$M$353,9,0)</f>
        <v>CEP</v>
      </c>
      <c r="S100" s="1">
        <v>0</v>
      </c>
    </row>
    <row r="101" spans="1:20" x14ac:dyDescent="0.25">
      <c r="A101" s="22">
        <v>159915</v>
      </c>
      <c r="B101" s="6" t="s">
        <v>92</v>
      </c>
      <c r="C101" s="6">
        <v>159915</v>
      </c>
      <c r="D101" s="16">
        <v>1.25</v>
      </c>
      <c r="E101" s="16">
        <v>1.25</v>
      </c>
      <c r="F101" s="16">
        <v>1.25</v>
      </c>
      <c r="G101" s="7" t="s">
        <v>339</v>
      </c>
      <c r="H101" s="16">
        <v>3</v>
      </c>
      <c r="I101" s="7">
        <v>1.25</v>
      </c>
      <c r="J101" s="7">
        <v>0</v>
      </c>
      <c r="K101" s="6"/>
      <c r="L101" s="8"/>
      <c r="M101" s="16">
        <v>2.25</v>
      </c>
      <c r="N101" s="16">
        <v>2.25</v>
      </c>
      <c r="O101" s="16">
        <v>2.25</v>
      </c>
      <c r="P101" s="16">
        <v>0.4</v>
      </c>
      <c r="Q101" s="23">
        <v>4</v>
      </c>
      <c r="R101" s="1">
        <f>VLOOKUP(A101,[1]Data!$A$8:$M$353,9,0)</f>
        <v>2.25</v>
      </c>
      <c r="S101" s="1">
        <f t="shared" si="1"/>
        <v>0</v>
      </c>
    </row>
    <row r="102" spans="1:20" x14ac:dyDescent="0.25">
      <c r="A102" s="22">
        <v>159928</v>
      </c>
      <c r="B102" s="6" t="s">
        <v>93</v>
      </c>
      <c r="C102" s="6">
        <v>159928</v>
      </c>
      <c r="D102" s="16">
        <v>1.75</v>
      </c>
      <c r="E102" s="16">
        <v>1.75</v>
      </c>
      <c r="F102" s="16">
        <v>1.75</v>
      </c>
      <c r="G102" s="7" t="s">
        <v>339</v>
      </c>
      <c r="H102" s="16">
        <v>2.75</v>
      </c>
      <c r="I102" s="7">
        <v>0</v>
      </c>
      <c r="J102" s="7">
        <v>0</v>
      </c>
      <c r="K102" s="6" t="s">
        <v>308</v>
      </c>
      <c r="L102" s="8"/>
      <c r="M102" s="16">
        <v>3</v>
      </c>
      <c r="N102" s="16">
        <v>3.25</v>
      </c>
      <c r="O102" s="16">
        <v>3.25</v>
      </c>
      <c r="P102" s="16">
        <v>0.4</v>
      </c>
      <c r="Q102" s="23">
        <v>4</v>
      </c>
      <c r="R102" s="1"/>
      <c r="S102" s="1">
        <v>0</v>
      </c>
      <c r="T102" t="s">
        <v>308</v>
      </c>
    </row>
    <row r="103" spans="1:20" x14ac:dyDescent="0.25">
      <c r="A103" s="22">
        <v>159902</v>
      </c>
      <c r="B103" s="6" t="s">
        <v>94</v>
      </c>
      <c r="C103" s="6">
        <v>159902</v>
      </c>
      <c r="D103" s="16">
        <v>1.35</v>
      </c>
      <c r="E103" s="16">
        <v>1.6</v>
      </c>
      <c r="F103" s="16">
        <v>1.85</v>
      </c>
      <c r="G103" s="7" t="s">
        <v>339</v>
      </c>
      <c r="H103" s="16">
        <v>2.35</v>
      </c>
      <c r="I103" s="7">
        <v>1.35</v>
      </c>
      <c r="J103" s="7">
        <v>0</v>
      </c>
      <c r="K103" s="6"/>
      <c r="L103" s="8"/>
      <c r="M103" s="16">
        <v>2.75</v>
      </c>
      <c r="N103" s="16">
        <v>2.9</v>
      </c>
      <c r="O103" s="16">
        <v>3.15</v>
      </c>
      <c r="P103" s="16">
        <v>0.4</v>
      </c>
      <c r="Q103" s="23">
        <v>3.8</v>
      </c>
      <c r="R103" s="1">
        <f>VLOOKUP(A103,[1]Data!$A$8:$M$353,9,0)</f>
        <v>2.65</v>
      </c>
      <c r="S103" s="1">
        <f t="shared" si="1"/>
        <v>0.10000000000000009</v>
      </c>
    </row>
    <row r="104" spans="1:20" x14ac:dyDescent="0.25">
      <c r="A104" s="22">
        <v>159388</v>
      </c>
      <c r="B104" s="6" t="s">
        <v>95</v>
      </c>
      <c r="C104" s="6">
        <v>159388</v>
      </c>
      <c r="D104" s="16"/>
      <c r="E104" s="16" t="s">
        <v>295</v>
      </c>
      <c r="F104" s="16"/>
      <c r="G104" s="7" t="s">
        <v>339</v>
      </c>
      <c r="H104" s="16">
        <v>2.5</v>
      </c>
      <c r="I104" s="7">
        <v>0</v>
      </c>
      <c r="J104" s="7">
        <v>0</v>
      </c>
      <c r="K104" s="6"/>
      <c r="L104" s="8"/>
      <c r="M104" s="16"/>
      <c r="N104" s="15" t="s">
        <v>295</v>
      </c>
      <c r="O104" s="16"/>
      <c r="P104" s="16">
        <v>0.4</v>
      </c>
      <c r="Q104" s="23"/>
      <c r="R104" s="1" t="str">
        <f>VLOOKUP(A104,[1]Data!$A$8:$M$353,9,0)</f>
        <v>CEP</v>
      </c>
      <c r="S104" s="1">
        <v>0</v>
      </c>
    </row>
    <row r="105" spans="1:20" x14ac:dyDescent="0.25">
      <c r="A105" s="22">
        <v>159893</v>
      </c>
      <c r="B105" s="6" t="s">
        <v>96</v>
      </c>
      <c r="C105" s="6">
        <v>159893</v>
      </c>
      <c r="D105" s="16">
        <v>1.75</v>
      </c>
      <c r="E105" s="16">
        <v>1.75</v>
      </c>
      <c r="F105" s="16">
        <v>1.75</v>
      </c>
      <c r="G105" s="7" t="s">
        <v>339</v>
      </c>
      <c r="H105" s="16">
        <v>2.75</v>
      </c>
      <c r="I105" s="7" t="s">
        <v>295</v>
      </c>
      <c r="J105" s="7">
        <v>0</v>
      </c>
      <c r="K105" s="6"/>
      <c r="L105" s="8"/>
      <c r="M105" s="16">
        <v>2.9</v>
      </c>
      <c r="N105" s="16">
        <v>2.9</v>
      </c>
      <c r="O105" s="16">
        <v>2.9</v>
      </c>
      <c r="P105" s="16">
        <v>0.4</v>
      </c>
      <c r="Q105" s="23">
        <v>4</v>
      </c>
      <c r="R105" s="1" t="str">
        <f>VLOOKUP(A105,[1]Data!$A$8:$M$353,9,0)</f>
        <v>CEP</v>
      </c>
      <c r="S105" s="1">
        <v>0</v>
      </c>
      <c r="T105" t="s">
        <v>327</v>
      </c>
    </row>
    <row r="106" spans="1:20" x14ac:dyDescent="0.25">
      <c r="A106" s="22">
        <v>159307</v>
      </c>
      <c r="B106" s="6" t="s">
        <v>97</v>
      </c>
      <c r="C106" s="6">
        <v>159307</v>
      </c>
      <c r="D106" s="15" t="s">
        <v>295</v>
      </c>
      <c r="E106" s="15" t="s">
        <v>295</v>
      </c>
      <c r="F106" s="15" t="s">
        <v>295</v>
      </c>
      <c r="G106" s="7" t="s">
        <v>339</v>
      </c>
      <c r="H106" s="16">
        <v>2.5</v>
      </c>
      <c r="I106" s="7">
        <v>0</v>
      </c>
      <c r="J106" s="7">
        <v>0</v>
      </c>
      <c r="K106" s="6"/>
      <c r="L106" s="8"/>
      <c r="M106" s="15" t="s">
        <v>295</v>
      </c>
      <c r="N106" s="15" t="s">
        <v>295</v>
      </c>
      <c r="O106" s="15" t="s">
        <v>295</v>
      </c>
      <c r="P106" s="16">
        <v>0.4</v>
      </c>
      <c r="Q106" s="23">
        <v>4</v>
      </c>
      <c r="R106" s="1">
        <v>0</v>
      </c>
      <c r="S106" s="1">
        <v>0</v>
      </c>
    </row>
    <row r="107" spans="1:20" x14ac:dyDescent="0.25">
      <c r="A107" s="22">
        <v>159396</v>
      </c>
      <c r="B107" s="6" t="s">
        <v>98</v>
      </c>
      <c r="C107" s="6">
        <v>159396</v>
      </c>
      <c r="D107" s="16">
        <v>2</v>
      </c>
      <c r="E107" s="16">
        <v>2</v>
      </c>
      <c r="F107" s="16"/>
      <c r="G107" s="7" t="s">
        <v>339</v>
      </c>
      <c r="H107" s="16">
        <v>4</v>
      </c>
      <c r="I107" s="7">
        <v>0</v>
      </c>
      <c r="J107" s="7">
        <v>0</v>
      </c>
      <c r="K107" s="6"/>
      <c r="L107" s="8"/>
      <c r="M107" s="16">
        <v>3</v>
      </c>
      <c r="N107" s="16">
        <v>3</v>
      </c>
      <c r="O107" s="16"/>
      <c r="P107" s="16">
        <v>0.4</v>
      </c>
      <c r="Q107" s="23">
        <v>4</v>
      </c>
      <c r="R107" s="1">
        <f>VLOOKUP(A107,[1]Data!$A$8:$M$353,9,0)</f>
        <v>3</v>
      </c>
      <c r="S107" s="1">
        <f t="shared" si="1"/>
        <v>0</v>
      </c>
    </row>
    <row r="108" spans="1:20" x14ac:dyDescent="0.25">
      <c r="A108" s="22">
        <v>159938</v>
      </c>
      <c r="B108" s="6" t="s">
        <v>99</v>
      </c>
      <c r="C108" s="6">
        <v>159938</v>
      </c>
      <c r="D108" s="16"/>
      <c r="E108" s="16"/>
      <c r="F108" s="16"/>
      <c r="G108" s="7" t="s">
        <v>339</v>
      </c>
      <c r="H108" s="16"/>
      <c r="I108" s="7">
        <v>0</v>
      </c>
      <c r="J108" s="7">
        <v>0</v>
      </c>
      <c r="K108" s="6" t="s">
        <v>309</v>
      </c>
      <c r="L108" s="8"/>
      <c r="M108" s="16">
        <v>3.75</v>
      </c>
      <c r="N108" s="16">
        <v>4</v>
      </c>
      <c r="O108" s="16">
        <v>4</v>
      </c>
      <c r="P108" s="16">
        <v>0.4</v>
      </c>
      <c r="Q108" s="23">
        <v>4.5</v>
      </c>
      <c r="R108" s="1">
        <f>VLOOKUP(A108,[1]Data!$A$8:$M$353,9,0)</f>
        <v>3.75</v>
      </c>
      <c r="S108" s="1">
        <f t="shared" si="1"/>
        <v>0</v>
      </c>
    </row>
    <row r="109" spans="1:20" x14ac:dyDescent="0.25">
      <c r="A109" s="22">
        <v>158999</v>
      </c>
      <c r="B109" s="6" t="s">
        <v>100</v>
      </c>
      <c r="C109" s="6">
        <v>158999</v>
      </c>
      <c r="D109" s="16">
        <v>1.25</v>
      </c>
      <c r="E109" s="16">
        <v>1.5</v>
      </c>
      <c r="F109" s="16">
        <v>1.5</v>
      </c>
      <c r="G109" s="7" t="s">
        <v>339</v>
      </c>
      <c r="H109" s="16">
        <v>2.25</v>
      </c>
      <c r="I109" s="7">
        <v>1.25</v>
      </c>
      <c r="J109" s="7">
        <v>0</v>
      </c>
      <c r="K109" s="6"/>
      <c r="L109" s="8"/>
      <c r="M109" s="16">
        <v>2.25</v>
      </c>
      <c r="N109" s="16">
        <v>2.75</v>
      </c>
      <c r="O109" s="16">
        <v>2.75</v>
      </c>
      <c r="P109" s="16">
        <v>0.4</v>
      </c>
      <c r="Q109" s="23">
        <v>3.75</v>
      </c>
      <c r="R109" s="1">
        <f>VLOOKUP(A109,[1]Data!$A$8:$M$353,9,0)</f>
        <v>2.25</v>
      </c>
      <c r="S109" s="1">
        <f t="shared" si="1"/>
        <v>0</v>
      </c>
    </row>
    <row r="110" spans="1:20" x14ac:dyDescent="0.25">
      <c r="A110" s="22">
        <v>159346</v>
      </c>
      <c r="B110" s="6" t="s">
        <v>101</v>
      </c>
      <c r="C110" s="6">
        <v>159346</v>
      </c>
      <c r="D110" s="16">
        <v>1.2</v>
      </c>
      <c r="E110" s="16">
        <v>1.2</v>
      </c>
      <c r="F110" s="16">
        <v>1.2</v>
      </c>
      <c r="G110" s="7" t="s">
        <v>339</v>
      </c>
      <c r="H110" s="16">
        <v>1.6</v>
      </c>
      <c r="I110" s="7">
        <v>1.1000000000000001</v>
      </c>
      <c r="J110" s="7">
        <v>9.9999999999999867E-2</v>
      </c>
      <c r="K110" s="6"/>
      <c r="L110" s="8"/>
      <c r="M110" s="16">
        <v>2.8</v>
      </c>
      <c r="N110" s="16">
        <v>3.05</v>
      </c>
      <c r="O110" s="16">
        <v>3.05</v>
      </c>
      <c r="P110" s="16">
        <v>0.4</v>
      </c>
      <c r="Q110" s="23">
        <v>3.95</v>
      </c>
      <c r="R110" s="1">
        <f>VLOOKUP(A110,[1]Data!$A$8:$M$353,9,0)</f>
        <v>2.75</v>
      </c>
      <c r="S110" s="1">
        <f t="shared" si="1"/>
        <v>4.9999999999999822E-2</v>
      </c>
    </row>
    <row r="111" spans="1:20" x14ac:dyDescent="0.25">
      <c r="A111" s="22">
        <v>159495</v>
      </c>
      <c r="B111" s="6" t="s">
        <v>102</v>
      </c>
      <c r="C111" s="6">
        <v>159495</v>
      </c>
      <c r="D111" s="15" t="s">
        <v>295</v>
      </c>
      <c r="E111" s="16"/>
      <c r="F111" s="16"/>
      <c r="G111" s="7" t="s">
        <v>339</v>
      </c>
      <c r="H111" s="16">
        <v>1.5</v>
      </c>
      <c r="I111" s="7">
        <v>0</v>
      </c>
      <c r="J111" s="7">
        <v>0</v>
      </c>
      <c r="K111" s="6" t="s">
        <v>310</v>
      </c>
      <c r="L111" s="8"/>
      <c r="M111" s="15" t="s">
        <v>295</v>
      </c>
      <c r="N111" s="16"/>
      <c r="O111" s="16"/>
      <c r="P111" s="16">
        <v>0.4</v>
      </c>
      <c r="Q111" s="23">
        <v>3</v>
      </c>
      <c r="R111" s="1" t="str">
        <f>VLOOKUP(A111,[1]Data!$A$8:$M$353,9,0)</f>
        <v>CEP</v>
      </c>
      <c r="S111" s="1">
        <v>0</v>
      </c>
    </row>
    <row r="112" spans="1:20" x14ac:dyDescent="0.25">
      <c r="A112" s="22">
        <v>159957</v>
      </c>
      <c r="B112" s="6" t="s">
        <v>103</v>
      </c>
      <c r="C112" s="6">
        <v>159957</v>
      </c>
      <c r="D112" s="16">
        <v>1.6</v>
      </c>
      <c r="E112" s="16">
        <v>1.6</v>
      </c>
      <c r="F112" s="16">
        <v>1.6</v>
      </c>
      <c r="G112" s="7" t="s">
        <v>339</v>
      </c>
      <c r="H112" s="16">
        <v>2</v>
      </c>
      <c r="I112" s="7">
        <v>1.5</v>
      </c>
      <c r="J112" s="7">
        <v>0.10000000000000009</v>
      </c>
      <c r="K112" s="6"/>
      <c r="L112" s="8"/>
      <c r="M112" s="16">
        <v>2.8</v>
      </c>
      <c r="N112" s="16">
        <v>3.05</v>
      </c>
      <c r="O112" s="16">
        <v>3.05</v>
      </c>
      <c r="P112" s="16">
        <v>0.4</v>
      </c>
      <c r="Q112" s="23">
        <v>3.95</v>
      </c>
      <c r="R112" s="1">
        <f>VLOOKUP(A112,[1]Data!$A$8:$M$353,9,0)</f>
        <v>2.7</v>
      </c>
      <c r="S112" s="1">
        <f t="shared" si="1"/>
        <v>9.9999999999999645E-2</v>
      </c>
    </row>
    <row r="113" spans="1:20" x14ac:dyDescent="0.25">
      <c r="A113" s="22">
        <v>159891</v>
      </c>
      <c r="B113" s="6" t="s">
        <v>104</v>
      </c>
      <c r="C113" s="6">
        <v>159891</v>
      </c>
      <c r="D113" s="16">
        <v>1.75</v>
      </c>
      <c r="E113" s="16">
        <v>1.9</v>
      </c>
      <c r="F113" s="16">
        <v>1.9</v>
      </c>
      <c r="G113" s="7" t="s">
        <v>339</v>
      </c>
      <c r="H113" s="16">
        <v>2.5</v>
      </c>
      <c r="I113" s="7">
        <v>1.7</v>
      </c>
      <c r="J113" s="7">
        <v>5.0000000000000044E-2</v>
      </c>
      <c r="K113" s="6"/>
      <c r="L113" s="8"/>
      <c r="M113" s="16">
        <v>2.8</v>
      </c>
      <c r="N113" s="16">
        <v>3.05</v>
      </c>
      <c r="O113" s="16">
        <v>3.05</v>
      </c>
      <c r="P113" s="16">
        <v>0.4</v>
      </c>
      <c r="Q113" s="23">
        <v>3.75</v>
      </c>
      <c r="R113" s="1">
        <f>VLOOKUP(A113,[1]Data!$A$8:$M$353,9,0)</f>
        <v>2.75</v>
      </c>
      <c r="S113" s="1">
        <f t="shared" si="1"/>
        <v>4.9999999999999822E-2</v>
      </c>
    </row>
    <row r="114" spans="1:20" x14ac:dyDescent="0.25">
      <c r="A114" s="22">
        <v>159941</v>
      </c>
      <c r="B114" s="6" t="s">
        <v>105</v>
      </c>
      <c r="C114" s="6">
        <v>159941</v>
      </c>
      <c r="D114" s="16">
        <v>1.75</v>
      </c>
      <c r="E114" s="16">
        <v>2</v>
      </c>
      <c r="F114" s="16">
        <v>2</v>
      </c>
      <c r="G114" s="7" t="s">
        <v>339</v>
      </c>
      <c r="H114" s="16">
        <v>2.5</v>
      </c>
      <c r="I114" s="7">
        <v>1.5</v>
      </c>
      <c r="J114" s="7">
        <v>0.25</v>
      </c>
      <c r="K114" s="6" t="s">
        <v>301</v>
      </c>
      <c r="L114" s="8"/>
      <c r="M114" s="16">
        <v>2.7</v>
      </c>
      <c r="N114" s="16">
        <v>3.2</v>
      </c>
      <c r="O114" s="16">
        <v>3.2</v>
      </c>
      <c r="P114" s="16">
        <v>0.4</v>
      </c>
      <c r="Q114" s="23">
        <v>4</v>
      </c>
      <c r="R114" s="1">
        <f>VLOOKUP(A114,[1]Data!$A$8:$M$353,9,0)</f>
        <v>2.6</v>
      </c>
      <c r="S114" s="1">
        <f t="shared" si="1"/>
        <v>0.10000000000000009</v>
      </c>
    </row>
    <row r="115" spans="1:20" x14ac:dyDescent="0.25">
      <c r="A115" s="22">
        <v>159392</v>
      </c>
      <c r="B115" s="6" t="s">
        <v>106</v>
      </c>
      <c r="C115" s="6">
        <v>159392</v>
      </c>
      <c r="D115" s="16">
        <v>1.25</v>
      </c>
      <c r="E115" s="16">
        <v>1.5</v>
      </c>
      <c r="F115" s="16">
        <v>1.5</v>
      </c>
      <c r="G115" s="7" t="s">
        <v>339</v>
      </c>
      <c r="H115" s="16">
        <v>1.9</v>
      </c>
      <c r="I115" s="7">
        <v>1.25</v>
      </c>
      <c r="J115" s="7">
        <v>0</v>
      </c>
      <c r="K115" s="6"/>
      <c r="L115" s="8"/>
      <c r="M115" s="16">
        <v>2.2000000000000002</v>
      </c>
      <c r="N115" s="16">
        <v>2.65</v>
      </c>
      <c r="O115" s="16">
        <v>2.65</v>
      </c>
      <c r="P115" s="16">
        <v>0.4</v>
      </c>
      <c r="Q115" s="23">
        <v>3.75</v>
      </c>
      <c r="R115" s="1">
        <f>VLOOKUP(A115,[1]Data!$A$8:$M$353,9,0)</f>
        <v>2.1</v>
      </c>
      <c r="S115" s="1">
        <f t="shared" si="1"/>
        <v>0.10000000000000009</v>
      </c>
    </row>
    <row r="116" spans="1:20" x14ac:dyDescent="0.25">
      <c r="A116" s="22">
        <v>159897</v>
      </c>
      <c r="B116" s="6" t="s">
        <v>107</v>
      </c>
      <c r="C116" s="6">
        <v>159897</v>
      </c>
      <c r="D116" s="16">
        <v>1.5</v>
      </c>
      <c r="E116" s="16">
        <v>1.75</v>
      </c>
      <c r="F116" s="16">
        <v>1.75</v>
      </c>
      <c r="G116" s="7" t="s">
        <v>339</v>
      </c>
      <c r="H116" s="16">
        <v>2.25</v>
      </c>
      <c r="I116" s="7">
        <v>1.5</v>
      </c>
      <c r="J116" s="7">
        <v>0</v>
      </c>
      <c r="K116" s="6"/>
      <c r="L116" s="8"/>
      <c r="M116" s="16">
        <v>2.85</v>
      </c>
      <c r="N116" s="16">
        <v>2.95</v>
      </c>
      <c r="O116" s="16">
        <v>3</v>
      </c>
      <c r="P116" s="16">
        <v>0.4</v>
      </c>
      <c r="Q116" s="23">
        <v>3.75</v>
      </c>
      <c r="R116" s="1">
        <f>VLOOKUP(A116,[1]Data!$A$8:$M$353,9,0)</f>
        <v>2.8</v>
      </c>
      <c r="S116" s="1">
        <f t="shared" ref="S116:S176" si="2">M116-R116</f>
        <v>5.0000000000000266E-2</v>
      </c>
    </row>
    <row r="117" spans="1:20" x14ac:dyDescent="0.25">
      <c r="A117" s="22">
        <v>159499</v>
      </c>
      <c r="B117" s="6" t="s">
        <v>108</v>
      </c>
      <c r="C117" s="6">
        <v>159499</v>
      </c>
      <c r="D117" s="16">
        <v>1.9</v>
      </c>
      <c r="E117" s="16">
        <v>2</v>
      </c>
      <c r="F117" s="16">
        <v>2</v>
      </c>
      <c r="G117" s="7" t="s">
        <v>339</v>
      </c>
      <c r="H117" s="16">
        <v>2.4</v>
      </c>
      <c r="I117" s="7">
        <v>1.9</v>
      </c>
      <c r="J117" s="7">
        <v>0</v>
      </c>
      <c r="K117" s="6"/>
      <c r="L117" s="8"/>
      <c r="M117" s="16">
        <v>2.6</v>
      </c>
      <c r="N117" s="16">
        <v>2.85</v>
      </c>
      <c r="O117" s="16">
        <v>2.85</v>
      </c>
      <c r="P117" s="16">
        <v>0.4</v>
      </c>
      <c r="Q117" s="23">
        <v>3.6</v>
      </c>
      <c r="R117" s="1">
        <f>VLOOKUP(A117,[1]Data!$A$8:$M$353,9,0)</f>
        <v>2.65</v>
      </c>
      <c r="S117" s="1">
        <f t="shared" si="2"/>
        <v>-4.9999999999999822E-2</v>
      </c>
      <c r="T117" t="s">
        <v>301</v>
      </c>
    </row>
    <row r="118" spans="1:20" x14ac:dyDescent="0.25">
      <c r="A118" s="22">
        <v>159375</v>
      </c>
      <c r="B118" s="6" t="s">
        <v>109</v>
      </c>
      <c r="C118" s="6">
        <v>159375</v>
      </c>
      <c r="D118" s="15" t="s">
        <v>295</v>
      </c>
      <c r="E118" s="15"/>
      <c r="F118" s="15" t="s">
        <v>295</v>
      </c>
      <c r="G118" s="7" t="s">
        <v>339</v>
      </c>
      <c r="H118" s="16">
        <v>2.35</v>
      </c>
      <c r="I118" s="7">
        <v>0</v>
      </c>
      <c r="J118" s="7">
        <v>0</v>
      </c>
      <c r="K118" s="6"/>
      <c r="L118" s="8"/>
      <c r="M118" s="15" t="s">
        <v>295</v>
      </c>
      <c r="N118" s="15"/>
      <c r="O118" s="15" t="s">
        <v>295</v>
      </c>
      <c r="P118" s="16">
        <v>0.4</v>
      </c>
      <c r="Q118" s="23">
        <v>3.75</v>
      </c>
      <c r="R118" s="1" t="str">
        <f>VLOOKUP(A118,[1]Data!$A$8:$M$353,9,0)</f>
        <v>CEP</v>
      </c>
      <c r="S118" s="1">
        <v>0</v>
      </c>
    </row>
    <row r="119" spans="1:20" x14ac:dyDescent="0.25">
      <c r="A119" s="22">
        <v>159903</v>
      </c>
      <c r="B119" s="6" t="s">
        <v>110</v>
      </c>
      <c r="C119" s="6">
        <v>159903</v>
      </c>
      <c r="D119" s="16">
        <v>1.1000000000000001</v>
      </c>
      <c r="E119" s="16">
        <v>1.2</v>
      </c>
      <c r="F119" s="16">
        <v>1.3</v>
      </c>
      <c r="G119" s="7" t="s">
        <v>339</v>
      </c>
      <c r="H119" s="16">
        <v>1.3</v>
      </c>
      <c r="I119" s="7">
        <v>1</v>
      </c>
      <c r="J119" s="7">
        <v>0.10000000000000009</v>
      </c>
      <c r="K119" s="6"/>
      <c r="L119" s="8"/>
      <c r="M119" s="16">
        <v>2.75</v>
      </c>
      <c r="N119" s="16">
        <v>3</v>
      </c>
      <c r="O119" s="16">
        <v>3.25</v>
      </c>
      <c r="P119" s="16">
        <v>0.4</v>
      </c>
      <c r="Q119" s="23">
        <v>3.75</v>
      </c>
      <c r="R119" s="1">
        <f>VLOOKUP(A119,[1]Data!$A$8:$M$353,9,0)</f>
        <v>2.5</v>
      </c>
      <c r="S119" s="1">
        <f t="shared" si="2"/>
        <v>0.25</v>
      </c>
    </row>
    <row r="120" spans="1:20" x14ac:dyDescent="0.25">
      <c r="A120" s="22">
        <v>159318</v>
      </c>
      <c r="B120" s="6" t="s">
        <v>111</v>
      </c>
      <c r="C120" s="6">
        <v>159318</v>
      </c>
      <c r="D120" s="16">
        <v>2</v>
      </c>
      <c r="E120" s="16">
        <v>2</v>
      </c>
      <c r="F120" s="16">
        <v>2</v>
      </c>
      <c r="G120" s="7" t="s">
        <v>339</v>
      </c>
      <c r="H120" s="16">
        <v>2</v>
      </c>
      <c r="I120" s="7">
        <v>2</v>
      </c>
      <c r="J120" s="7">
        <v>0</v>
      </c>
      <c r="K120" s="6"/>
      <c r="L120" s="8"/>
      <c r="M120" s="16">
        <v>2.75</v>
      </c>
      <c r="N120" s="16">
        <v>3.25</v>
      </c>
      <c r="O120" s="16">
        <v>3.25</v>
      </c>
      <c r="P120" s="16">
        <v>0.4</v>
      </c>
      <c r="Q120" s="23">
        <v>3.75</v>
      </c>
      <c r="R120" s="1">
        <f>VLOOKUP(A120,[1]Data!$A$8:$M$353,9,0)</f>
        <v>2.75</v>
      </c>
      <c r="S120" s="1">
        <f t="shared" si="2"/>
        <v>0</v>
      </c>
    </row>
    <row r="121" spans="1:20" x14ac:dyDescent="0.25">
      <c r="A121" s="22">
        <v>159672</v>
      </c>
      <c r="B121" s="6" t="s">
        <v>112</v>
      </c>
      <c r="C121" s="6">
        <v>159672</v>
      </c>
      <c r="D121" s="16">
        <v>2</v>
      </c>
      <c r="E121" s="16">
        <v>2</v>
      </c>
      <c r="F121" s="16">
        <v>2.5</v>
      </c>
      <c r="G121" s="7" t="s">
        <v>339</v>
      </c>
      <c r="H121" s="16">
        <v>2.5</v>
      </c>
      <c r="I121" s="7">
        <v>2</v>
      </c>
      <c r="J121" s="7">
        <v>0</v>
      </c>
      <c r="K121" s="6"/>
      <c r="L121" s="8"/>
      <c r="M121" s="16">
        <v>2.6</v>
      </c>
      <c r="N121" s="16">
        <v>2.85</v>
      </c>
      <c r="O121" s="16">
        <v>2.85</v>
      </c>
      <c r="P121" s="16">
        <v>0.4</v>
      </c>
      <c r="Q121" s="23">
        <v>3.6</v>
      </c>
      <c r="R121" s="1">
        <f>VLOOKUP(A121,[1]Data!$A$8:$M$353,9,0)</f>
        <v>2.65</v>
      </c>
      <c r="S121" s="1">
        <f t="shared" si="2"/>
        <v>-4.9999999999999822E-2</v>
      </c>
      <c r="T121" t="s">
        <v>301</v>
      </c>
    </row>
    <row r="122" spans="1:20" x14ac:dyDescent="0.25">
      <c r="A122" s="22">
        <v>159385</v>
      </c>
      <c r="B122" s="6" t="s">
        <v>113</v>
      </c>
      <c r="C122" s="6">
        <v>159385</v>
      </c>
      <c r="D122" s="15" t="s">
        <v>295</v>
      </c>
      <c r="E122" s="15" t="s">
        <v>295</v>
      </c>
      <c r="F122" s="15" t="s">
        <v>295</v>
      </c>
      <c r="G122" s="7" t="s">
        <v>339</v>
      </c>
      <c r="H122" s="16">
        <v>2.25</v>
      </c>
      <c r="I122" s="7">
        <v>0</v>
      </c>
      <c r="J122" s="7">
        <v>0</v>
      </c>
      <c r="K122" s="6"/>
      <c r="L122" s="8"/>
      <c r="M122" s="15" t="s">
        <v>295</v>
      </c>
      <c r="N122" s="15" t="s">
        <v>295</v>
      </c>
      <c r="O122" s="15" t="s">
        <v>295</v>
      </c>
      <c r="P122" s="16">
        <v>0.4</v>
      </c>
      <c r="Q122" s="23">
        <v>3.5</v>
      </c>
      <c r="R122" s="1" t="str">
        <f>VLOOKUP(A122,[1]Data!$A$8:$M$353,9,0)</f>
        <v>CEP</v>
      </c>
      <c r="S122" s="1">
        <v>0</v>
      </c>
    </row>
    <row r="123" spans="1:20" x14ac:dyDescent="0.25">
      <c r="A123" s="22">
        <v>159276</v>
      </c>
      <c r="B123" s="6" t="s">
        <v>114</v>
      </c>
      <c r="C123" s="6">
        <v>159276</v>
      </c>
      <c r="D123" s="16">
        <v>1.75</v>
      </c>
      <c r="E123" s="16">
        <v>1.75</v>
      </c>
      <c r="F123" s="16">
        <v>1.75</v>
      </c>
      <c r="G123" s="7" t="s">
        <v>339</v>
      </c>
      <c r="H123" s="16">
        <v>2.75</v>
      </c>
      <c r="I123" s="7">
        <v>1.75</v>
      </c>
      <c r="J123" s="7">
        <v>0</v>
      </c>
      <c r="K123" s="6"/>
      <c r="L123" s="8"/>
      <c r="M123" s="16">
        <v>2.75</v>
      </c>
      <c r="N123" s="16">
        <v>3</v>
      </c>
      <c r="O123" s="16">
        <v>3</v>
      </c>
      <c r="P123" s="16">
        <v>0.4</v>
      </c>
      <c r="Q123" s="23">
        <v>3.75</v>
      </c>
      <c r="R123" s="1">
        <f>VLOOKUP(A123,[1]Data!$A$8:$M$353,9,0)</f>
        <v>2.75</v>
      </c>
      <c r="S123" s="1">
        <f t="shared" si="2"/>
        <v>0</v>
      </c>
    </row>
    <row r="124" spans="1:20" x14ac:dyDescent="0.25">
      <c r="A124" s="22">
        <v>159940</v>
      </c>
      <c r="B124" s="6" t="s">
        <v>115</v>
      </c>
      <c r="C124" s="6">
        <v>159940</v>
      </c>
      <c r="D124" s="16">
        <v>1.5</v>
      </c>
      <c r="E124" s="16">
        <v>1.75</v>
      </c>
      <c r="F124" s="16">
        <v>1.75</v>
      </c>
      <c r="G124" s="7" t="s">
        <v>339</v>
      </c>
      <c r="H124" s="16">
        <v>1.75</v>
      </c>
      <c r="I124" s="7">
        <v>1.5</v>
      </c>
      <c r="J124" s="7">
        <v>0</v>
      </c>
      <c r="K124" s="6"/>
      <c r="L124" s="8"/>
      <c r="M124" s="16">
        <v>3</v>
      </c>
      <c r="N124" s="16">
        <v>3.25</v>
      </c>
      <c r="O124" s="16">
        <v>3.25</v>
      </c>
      <c r="P124" s="16">
        <v>0.4</v>
      </c>
      <c r="Q124" s="23">
        <v>3.25</v>
      </c>
      <c r="R124" s="1">
        <f>VLOOKUP(A124,[1]Data!$A$8:$M$353,9,0)</f>
        <v>3</v>
      </c>
      <c r="S124" s="1">
        <f t="shared" si="2"/>
        <v>0</v>
      </c>
    </row>
    <row r="125" spans="1:20" x14ac:dyDescent="0.25">
      <c r="A125" s="22">
        <v>159351</v>
      </c>
      <c r="B125" s="6" t="s">
        <v>116</v>
      </c>
      <c r="C125" s="6">
        <v>159351</v>
      </c>
      <c r="D125" s="16">
        <v>1.75</v>
      </c>
      <c r="E125" s="16">
        <v>1.75</v>
      </c>
      <c r="F125" s="16">
        <v>1.75</v>
      </c>
      <c r="G125" s="7" t="s">
        <v>339</v>
      </c>
      <c r="H125" s="16">
        <v>1.9</v>
      </c>
      <c r="I125" s="7">
        <v>1.5</v>
      </c>
      <c r="J125" s="7">
        <v>0.25</v>
      </c>
      <c r="K125" s="6"/>
      <c r="L125" s="8"/>
      <c r="M125" s="16">
        <v>2.95</v>
      </c>
      <c r="N125" s="16">
        <v>3.25</v>
      </c>
      <c r="O125" s="16">
        <v>3.25</v>
      </c>
      <c r="P125" s="16">
        <v>0.4</v>
      </c>
      <c r="Q125" s="23">
        <v>3.75</v>
      </c>
      <c r="R125" s="1">
        <f>VLOOKUP(A125,[1]Data!$A$8:$M$353,9,0)</f>
        <v>2.75</v>
      </c>
      <c r="S125" s="1">
        <f t="shared" si="2"/>
        <v>0.20000000000000018</v>
      </c>
    </row>
    <row r="126" spans="1:20" x14ac:dyDescent="0.25">
      <c r="A126" s="22">
        <v>159449</v>
      </c>
      <c r="B126" s="6" t="s">
        <v>117</v>
      </c>
      <c r="C126" s="6">
        <v>159449</v>
      </c>
      <c r="D126" s="16"/>
      <c r="E126" s="16">
        <v>1</v>
      </c>
      <c r="F126" s="16"/>
      <c r="G126" s="7" t="s">
        <v>339</v>
      </c>
      <c r="H126" s="16">
        <v>1.75</v>
      </c>
      <c r="I126" s="7">
        <v>0</v>
      </c>
      <c r="J126" s="7">
        <v>0</v>
      </c>
      <c r="K126" s="6"/>
      <c r="L126" s="8"/>
      <c r="M126" s="16"/>
      <c r="N126" s="16">
        <v>2.8</v>
      </c>
      <c r="O126" s="16"/>
      <c r="P126" s="16">
        <v>0.4</v>
      </c>
      <c r="Q126" s="23">
        <v>4</v>
      </c>
      <c r="R126" s="1">
        <f>VLOOKUP(A126,[1]Data!$A$8:$M$353,9,0)</f>
        <v>0</v>
      </c>
      <c r="S126" s="1">
        <f t="shared" si="2"/>
        <v>0</v>
      </c>
    </row>
    <row r="127" spans="1:20" x14ac:dyDescent="0.25">
      <c r="A127" s="22">
        <v>159380</v>
      </c>
      <c r="B127" s="6" t="s">
        <v>118</v>
      </c>
      <c r="C127" s="6">
        <v>159380</v>
      </c>
      <c r="D127" s="16">
        <v>1.35</v>
      </c>
      <c r="E127" s="16">
        <v>1.35</v>
      </c>
      <c r="F127" s="16">
        <v>1.35</v>
      </c>
      <c r="G127" s="7" t="s">
        <v>339</v>
      </c>
      <c r="H127" s="16">
        <v>2</v>
      </c>
      <c r="I127" s="7">
        <v>1.35</v>
      </c>
      <c r="J127" s="7">
        <v>0</v>
      </c>
      <c r="K127" s="6"/>
      <c r="L127" s="8"/>
      <c r="M127" s="16">
        <v>2.75</v>
      </c>
      <c r="N127" s="16">
        <v>3</v>
      </c>
      <c r="O127" s="16">
        <v>3.15</v>
      </c>
      <c r="P127" s="16">
        <v>0.4</v>
      </c>
      <c r="Q127" s="23">
        <v>3.85</v>
      </c>
      <c r="R127" s="1">
        <f>VLOOKUP(A127,[1]Data!$A$8:$M$353,9,0)</f>
        <v>2.65</v>
      </c>
      <c r="S127" s="1">
        <f t="shared" si="2"/>
        <v>0.10000000000000009</v>
      </c>
    </row>
    <row r="128" spans="1:20" x14ac:dyDescent="0.25">
      <c r="A128" s="22">
        <v>159444</v>
      </c>
      <c r="B128" s="6" t="s">
        <v>119</v>
      </c>
      <c r="C128" s="6">
        <v>159444</v>
      </c>
      <c r="D128" s="15" t="s">
        <v>295</v>
      </c>
      <c r="E128" s="16">
        <v>1.5</v>
      </c>
      <c r="F128" s="16">
        <v>1.5</v>
      </c>
      <c r="G128" s="7" t="s">
        <v>339</v>
      </c>
      <c r="H128" s="16">
        <v>2</v>
      </c>
      <c r="I128" s="7">
        <v>0</v>
      </c>
      <c r="J128" s="7">
        <v>0</v>
      </c>
      <c r="K128" s="6" t="s">
        <v>328</v>
      </c>
      <c r="L128" s="8"/>
      <c r="M128" s="15" t="s">
        <v>295</v>
      </c>
      <c r="N128" s="16">
        <v>2.75</v>
      </c>
      <c r="O128" s="16">
        <v>2.75</v>
      </c>
      <c r="P128" s="16">
        <v>0.4</v>
      </c>
      <c r="Q128" s="23">
        <v>3.5</v>
      </c>
      <c r="R128" s="1" t="str">
        <f>VLOOKUP(A128,[1]Data!$A$8:$M$353,9,0)</f>
        <v>CEP</v>
      </c>
      <c r="S128" s="1">
        <v>0</v>
      </c>
      <c r="T128" t="s">
        <v>329</v>
      </c>
    </row>
    <row r="129" spans="1:20" x14ac:dyDescent="0.25">
      <c r="A129" s="22">
        <v>159910</v>
      </c>
      <c r="B129" s="6" t="s">
        <v>120</v>
      </c>
      <c r="C129" s="6">
        <v>159910</v>
      </c>
      <c r="D129" s="16">
        <v>1.3</v>
      </c>
      <c r="E129" s="16">
        <v>1.3</v>
      </c>
      <c r="F129" s="16">
        <v>1.3</v>
      </c>
      <c r="G129" s="7" t="s">
        <v>339</v>
      </c>
      <c r="H129" s="16">
        <v>1.75</v>
      </c>
      <c r="I129" s="7">
        <v>1.3</v>
      </c>
      <c r="J129" s="7">
        <v>0</v>
      </c>
      <c r="K129" s="6"/>
      <c r="L129" s="8"/>
      <c r="M129" s="16">
        <v>2.5499999999999998</v>
      </c>
      <c r="N129" s="16">
        <v>2.85</v>
      </c>
      <c r="O129" s="16">
        <v>2.85</v>
      </c>
      <c r="P129" s="16">
        <v>0.4</v>
      </c>
      <c r="Q129" s="23">
        <v>3.3</v>
      </c>
      <c r="R129" s="1">
        <f>VLOOKUP(A129,[1]Data!$A$8:$M$353,9,0)</f>
        <v>2.5</v>
      </c>
      <c r="S129" s="1">
        <f t="shared" si="2"/>
        <v>4.9999999999999822E-2</v>
      </c>
    </row>
    <row r="130" spans="1:20" x14ac:dyDescent="0.25">
      <c r="A130" s="22">
        <v>159587</v>
      </c>
      <c r="B130" s="6" t="s">
        <v>121</v>
      </c>
      <c r="C130" s="6">
        <v>159587</v>
      </c>
      <c r="D130" s="16">
        <v>0.75</v>
      </c>
      <c r="E130" s="16">
        <v>0.75</v>
      </c>
      <c r="F130" s="16"/>
      <c r="G130" s="7" t="s">
        <v>339</v>
      </c>
      <c r="H130" s="16">
        <v>1.5</v>
      </c>
      <c r="I130" s="7">
        <v>0.75</v>
      </c>
      <c r="J130" s="7">
        <v>0</v>
      </c>
      <c r="K130" s="6"/>
      <c r="L130" s="8"/>
      <c r="M130" s="16">
        <v>1.75</v>
      </c>
      <c r="N130" s="16">
        <v>1.75</v>
      </c>
      <c r="O130" s="16"/>
      <c r="P130" s="16">
        <v>0.4</v>
      </c>
      <c r="Q130" s="23">
        <v>3</v>
      </c>
      <c r="R130" s="1">
        <f>VLOOKUP(A130,[1]Data!$A$8:$M$353,9,0)</f>
        <v>1.75</v>
      </c>
      <c r="S130" s="1">
        <f t="shared" si="2"/>
        <v>0</v>
      </c>
    </row>
    <row r="131" spans="1:20" x14ac:dyDescent="0.25">
      <c r="A131" s="22">
        <v>159431</v>
      </c>
      <c r="B131" s="6" t="s">
        <v>122</v>
      </c>
      <c r="C131" s="6">
        <v>159431</v>
      </c>
      <c r="D131" s="16">
        <v>1.75</v>
      </c>
      <c r="E131" s="16">
        <v>1.75</v>
      </c>
      <c r="F131" s="16">
        <v>1.75</v>
      </c>
      <c r="G131" s="7" t="s">
        <v>339</v>
      </c>
      <c r="H131" s="16">
        <v>2.5</v>
      </c>
      <c r="I131" s="7">
        <v>1.75</v>
      </c>
      <c r="J131" s="7">
        <v>0.25</v>
      </c>
      <c r="K131" s="6" t="s">
        <v>301</v>
      </c>
      <c r="L131" s="8"/>
      <c r="M131" s="16">
        <v>2.75</v>
      </c>
      <c r="N131" s="16">
        <v>3</v>
      </c>
      <c r="O131" s="16">
        <v>3</v>
      </c>
      <c r="P131" s="16">
        <v>0.4</v>
      </c>
      <c r="Q131" s="23">
        <v>5.5</v>
      </c>
      <c r="R131" s="2">
        <f>VLOOKUP(A131,[1]Data!$A$8:$M$353,9,0)</f>
        <v>2.25</v>
      </c>
      <c r="S131" s="2">
        <f t="shared" si="2"/>
        <v>0.5</v>
      </c>
      <c r="T131" s="4" t="s">
        <v>301</v>
      </c>
    </row>
    <row r="132" spans="1:20" x14ac:dyDescent="0.25">
      <c r="A132" s="22">
        <v>159398</v>
      </c>
      <c r="B132" s="6" t="s">
        <v>123</v>
      </c>
      <c r="C132" s="6">
        <v>159398</v>
      </c>
      <c r="D132" s="15" t="s">
        <v>295</v>
      </c>
      <c r="E132" s="15" t="s">
        <v>295</v>
      </c>
      <c r="F132" s="15" t="s">
        <v>295</v>
      </c>
      <c r="G132" s="7" t="s">
        <v>339</v>
      </c>
      <c r="H132" s="16">
        <v>1.5</v>
      </c>
      <c r="I132" s="7" t="s">
        <v>295</v>
      </c>
      <c r="J132" s="7">
        <v>0</v>
      </c>
      <c r="K132" s="6"/>
      <c r="L132" s="8"/>
      <c r="M132" s="15" t="s">
        <v>295</v>
      </c>
      <c r="N132" s="15" t="s">
        <v>295</v>
      </c>
      <c r="O132" s="15" t="s">
        <v>295</v>
      </c>
      <c r="P132" s="16">
        <v>0.4</v>
      </c>
      <c r="Q132" s="23">
        <v>3</v>
      </c>
      <c r="R132" s="1" t="s">
        <v>295</v>
      </c>
      <c r="S132" s="1">
        <v>0</v>
      </c>
    </row>
    <row r="133" spans="1:20" x14ac:dyDescent="0.25">
      <c r="A133" s="22">
        <v>159420</v>
      </c>
      <c r="B133" s="6" t="s">
        <v>124</v>
      </c>
      <c r="C133" s="6">
        <v>159420</v>
      </c>
      <c r="D133" s="15" t="s">
        <v>295</v>
      </c>
      <c r="E133" s="15" t="s">
        <v>295</v>
      </c>
      <c r="F133" s="15" t="s">
        <v>295</v>
      </c>
      <c r="G133" s="7" t="s">
        <v>339</v>
      </c>
      <c r="H133" s="16">
        <v>2.75</v>
      </c>
      <c r="I133" s="7">
        <v>0</v>
      </c>
      <c r="J133" s="7">
        <v>0</v>
      </c>
      <c r="K133" s="6" t="s">
        <v>311</v>
      </c>
      <c r="L133" s="8"/>
      <c r="M133" s="15" t="s">
        <v>295</v>
      </c>
      <c r="N133" s="15" t="s">
        <v>295</v>
      </c>
      <c r="O133" s="15" t="s">
        <v>295</v>
      </c>
      <c r="P133" s="16">
        <v>0.4</v>
      </c>
      <c r="Q133" s="23">
        <v>3.5</v>
      </c>
      <c r="R133" s="1" t="str">
        <f>VLOOKUP(A133,[1]Data!$A$8:$M$353,9,0)</f>
        <v>CEP</v>
      </c>
      <c r="S133" s="1">
        <v>0</v>
      </c>
      <c r="T133" t="s">
        <v>330</v>
      </c>
    </row>
    <row r="134" spans="1:20" x14ac:dyDescent="0.25">
      <c r="A134" s="22">
        <v>159530</v>
      </c>
      <c r="B134" s="6" t="s">
        <v>125</v>
      </c>
      <c r="C134" s="6">
        <v>159530</v>
      </c>
      <c r="D134" s="16">
        <v>1.5</v>
      </c>
      <c r="E134" s="16">
        <v>1.75</v>
      </c>
      <c r="F134" s="16">
        <v>1.75</v>
      </c>
      <c r="G134" s="7" t="s">
        <v>339</v>
      </c>
      <c r="H134" s="16">
        <v>2.75</v>
      </c>
      <c r="I134" s="7">
        <v>1.5</v>
      </c>
      <c r="J134" s="7">
        <v>0</v>
      </c>
      <c r="K134" s="6"/>
      <c r="L134" s="8"/>
      <c r="M134" s="16">
        <v>2.75</v>
      </c>
      <c r="N134" s="16">
        <v>3</v>
      </c>
      <c r="O134" s="16">
        <v>3</v>
      </c>
      <c r="P134" s="16">
        <v>0.4</v>
      </c>
      <c r="Q134" s="23">
        <v>4</v>
      </c>
      <c r="R134" s="1">
        <f>VLOOKUP(A134,[1]Data!$A$8:$M$353,9,0)</f>
        <v>2.75</v>
      </c>
      <c r="S134" s="1">
        <f t="shared" si="2"/>
        <v>0</v>
      </c>
    </row>
    <row r="135" spans="1:20" x14ac:dyDescent="0.25">
      <c r="A135" s="22">
        <v>159909</v>
      </c>
      <c r="B135" s="6" t="s">
        <v>126</v>
      </c>
      <c r="C135" s="6">
        <v>159909</v>
      </c>
      <c r="D135" s="15" t="s">
        <v>295</v>
      </c>
      <c r="E135" s="15" t="s">
        <v>295</v>
      </c>
      <c r="F135" s="15" t="s">
        <v>295</v>
      </c>
      <c r="G135" s="7" t="s">
        <v>339</v>
      </c>
      <c r="H135" s="16">
        <v>2</v>
      </c>
      <c r="I135" s="7" t="s">
        <v>295</v>
      </c>
      <c r="J135" s="7">
        <v>0</v>
      </c>
      <c r="K135" s="6"/>
      <c r="L135" s="8"/>
      <c r="M135" s="15" t="s">
        <v>295</v>
      </c>
      <c r="N135" s="15" t="s">
        <v>295</v>
      </c>
      <c r="O135" s="15" t="s">
        <v>295</v>
      </c>
      <c r="P135" s="16">
        <v>0.4</v>
      </c>
      <c r="Q135" s="23">
        <v>3.75</v>
      </c>
      <c r="R135" s="1" t="str">
        <f>VLOOKUP(A135,[1]Data!$A$8:$M$353,9,0)</f>
        <v>CEP</v>
      </c>
      <c r="S135" s="1">
        <v>0</v>
      </c>
    </row>
    <row r="136" spans="1:20" x14ac:dyDescent="0.25">
      <c r="A136" s="22">
        <v>159492</v>
      </c>
      <c r="B136" s="6" t="s">
        <v>127</v>
      </c>
      <c r="C136" s="6">
        <v>159492</v>
      </c>
      <c r="D136" s="16">
        <v>1.25</v>
      </c>
      <c r="E136" s="16">
        <v>1.25</v>
      </c>
      <c r="F136" s="16">
        <v>1.25</v>
      </c>
      <c r="G136" s="7" t="s">
        <v>339</v>
      </c>
      <c r="H136" s="16">
        <v>3</v>
      </c>
      <c r="I136" s="7">
        <v>1.25</v>
      </c>
      <c r="J136" s="7">
        <v>0</v>
      </c>
      <c r="K136" s="6"/>
      <c r="L136" s="8"/>
      <c r="M136" s="16">
        <v>2.37</v>
      </c>
      <c r="N136" s="16">
        <v>2.52</v>
      </c>
      <c r="O136" s="16">
        <v>2.52</v>
      </c>
      <c r="P136" s="16">
        <v>0.4</v>
      </c>
      <c r="Q136" s="23">
        <v>4.42</v>
      </c>
      <c r="R136" s="1">
        <f>VLOOKUP(A136,[1]Data!$A$8:$M$353,9,0)</f>
        <v>2.2999999999999998</v>
      </c>
      <c r="S136" s="1">
        <f t="shared" si="2"/>
        <v>7.0000000000000284E-2</v>
      </c>
      <c r="T136" t="s">
        <v>301</v>
      </c>
    </row>
    <row r="137" spans="1:20" x14ac:dyDescent="0.25">
      <c r="A137" s="22">
        <v>159489</v>
      </c>
      <c r="B137" s="6" t="s">
        <v>128</v>
      </c>
      <c r="C137" s="6">
        <v>159489</v>
      </c>
      <c r="D137" s="16">
        <v>1.5</v>
      </c>
      <c r="E137" s="16">
        <v>1.5</v>
      </c>
      <c r="F137" s="16">
        <v>1.5</v>
      </c>
      <c r="G137" s="7" t="s">
        <v>339</v>
      </c>
      <c r="H137" s="16">
        <v>2</v>
      </c>
      <c r="I137" s="7">
        <v>1.5</v>
      </c>
      <c r="J137" s="7">
        <v>0</v>
      </c>
      <c r="K137" s="6"/>
      <c r="L137" s="8"/>
      <c r="M137" s="16">
        <v>2.6</v>
      </c>
      <c r="N137" s="16">
        <v>2.6</v>
      </c>
      <c r="O137" s="16">
        <v>2.6</v>
      </c>
      <c r="P137" s="16">
        <v>0.4</v>
      </c>
      <c r="Q137" s="23">
        <v>3.1</v>
      </c>
      <c r="R137" s="1">
        <v>0</v>
      </c>
      <c r="S137" s="1">
        <v>0</v>
      </c>
    </row>
    <row r="138" spans="1:20" x14ac:dyDescent="0.25">
      <c r="A138" s="22">
        <v>159858</v>
      </c>
      <c r="B138" s="6" t="s">
        <v>129</v>
      </c>
      <c r="C138" s="6">
        <v>159858</v>
      </c>
      <c r="D138" s="15" t="s">
        <v>295</v>
      </c>
      <c r="E138" s="15" t="s">
        <v>295</v>
      </c>
      <c r="F138" s="15" t="s">
        <v>295</v>
      </c>
      <c r="G138" s="7" t="s">
        <v>339</v>
      </c>
      <c r="H138" s="16">
        <v>2.5</v>
      </c>
      <c r="I138" s="7" t="s">
        <v>295</v>
      </c>
      <c r="J138" s="7">
        <v>0</v>
      </c>
      <c r="K138" s="6"/>
      <c r="L138" s="8"/>
      <c r="M138" s="15" t="s">
        <v>295</v>
      </c>
      <c r="N138" s="15" t="s">
        <v>295</v>
      </c>
      <c r="O138" s="15" t="s">
        <v>295</v>
      </c>
      <c r="P138" s="16">
        <v>0.4</v>
      </c>
      <c r="Q138" s="23">
        <v>3.75</v>
      </c>
      <c r="R138" s="1" t="str">
        <f>VLOOKUP(A138,[1]Data!$A$8:$M$353,9,0)</f>
        <v>CEP</v>
      </c>
      <c r="S138" s="1">
        <v>0</v>
      </c>
    </row>
    <row r="139" spans="1:20" x14ac:dyDescent="0.25">
      <c r="A139" s="22">
        <v>159430</v>
      </c>
      <c r="B139" s="6" t="s">
        <v>130</v>
      </c>
      <c r="C139" s="6">
        <v>159430</v>
      </c>
      <c r="D139" s="15" t="s">
        <v>295</v>
      </c>
      <c r="E139" s="15" t="s">
        <v>295</v>
      </c>
      <c r="F139" s="15" t="s">
        <v>295</v>
      </c>
      <c r="G139" s="7" t="s">
        <v>339</v>
      </c>
      <c r="H139" s="16">
        <v>2.6</v>
      </c>
      <c r="I139" s="7" t="s">
        <v>295</v>
      </c>
      <c r="J139" s="7">
        <v>0</v>
      </c>
      <c r="K139" s="6"/>
      <c r="L139" s="8"/>
      <c r="M139" s="15" t="s">
        <v>295</v>
      </c>
      <c r="N139" s="15" t="s">
        <v>295</v>
      </c>
      <c r="O139" s="15" t="s">
        <v>295</v>
      </c>
      <c r="P139" s="16">
        <v>0.4</v>
      </c>
      <c r="Q139" s="23">
        <v>3.75</v>
      </c>
      <c r="R139" s="1" t="str">
        <f>VLOOKUP(A139,[1]Data!$A$8:$M$353,9,0)</f>
        <v>Provision 2</v>
      </c>
      <c r="S139" s="1">
        <v>0</v>
      </c>
    </row>
    <row r="140" spans="1:20" x14ac:dyDescent="0.25">
      <c r="A140" s="22">
        <v>159972</v>
      </c>
      <c r="B140" s="6" t="s">
        <v>131</v>
      </c>
      <c r="C140" s="6">
        <v>159972</v>
      </c>
      <c r="D140" s="16">
        <v>2</v>
      </c>
      <c r="E140" s="16">
        <v>2.25</v>
      </c>
      <c r="F140" s="16">
        <v>2.25</v>
      </c>
      <c r="G140" s="7" t="s">
        <v>339</v>
      </c>
      <c r="H140" s="16">
        <v>3.25</v>
      </c>
      <c r="I140" s="7">
        <v>2</v>
      </c>
      <c r="J140" s="7">
        <v>0</v>
      </c>
      <c r="K140" s="6"/>
      <c r="L140" s="8"/>
      <c r="M140" s="16">
        <v>3</v>
      </c>
      <c r="N140" s="16">
        <v>3.25</v>
      </c>
      <c r="O140" s="16">
        <v>3.25</v>
      </c>
      <c r="P140" s="16">
        <v>0.4</v>
      </c>
      <c r="Q140" s="23">
        <v>4.5</v>
      </c>
      <c r="R140" s="1">
        <f>VLOOKUP(A140,[1]Data!$A$8:$M$353,9,0)</f>
        <v>3</v>
      </c>
      <c r="S140" s="1">
        <f t="shared" si="2"/>
        <v>0</v>
      </c>
    </row>
    <row r="141" spans="1:20" x14ac:dyDescent="0.25">
      <c r="A141" s="22">
        <v>159381</v>
      </c>
      <c r="B141" s="6" t="s">
        <v>132</v>
      </c>
      <c r="C141" s="6">
        <v>159381</v>
      </c>
      <c r="D141" s="15" t="s">
        <v>295</v>
      </c>
      <c r="E141" s="15" t="s">
        <v>295</v>
      </c>
      <c r="F141" s="16"/>
      <c r="G141" s="7" t="s">
        <v>339</v>
      </c>
      <c r="H141" s="16">
        <v>2.9</v>
      </c>
      <c r="I141" s="7" t="s">
        <v>295</v>
      </c>
      <c r="J141" s="7">
        <v>0</v>
      </c>
      <c r="K141" s="6" t="s">
        <v>312</v>
      </c>
      <c r="L141" s="8"/>
      <c r="M141" s="15" t="s">
        <v>295</v>
      </c>
      <c r="N141" s="15" t="s">
        <v>295</v>
      </c>
      <c r="O141" s="16"/>
      <c r="P141" s="16">
        <v>0.4</v>
      </c>
      <c r="Q141" s="23">
        <v>3</v>
      </c>
      <c r="R141" s="1" t="str">
        <f>VLOOKUP(A141,[1]Data!$A$8:$M$353,9,0)</f>
        <v>CEP</v>
      </c>
      <c r="S141" s="1">
        <v>0</v>
      </c>
    </row>
    <row r="142" spans="1:20" x14ac:dyDescent="0.25">
      <c r="A142" s="22">
        <v>159208</v>
      </c>
      <c r="B142" s="6" t="s">
        <v>133</v>
      </c>
      <c r="C142" s="6">
        <v>159208</v>
      </c>
      <c r="D142" s="16">
        <v>1.6</v>
      </c>
      <c r="E142" s="16">
        <v>1.75</v>
      </c>
      <c r="F142" s="16">
        <v>1.85</v>
      </c>
      <c r="G142" s="7" t="s">
        <v>339</v>
      </c>
      <c r="H142" s="16">
        <v>2.6</v>
      </c>
      <c r="I142" s="7">
        <v>1.55</v>
      </c>
      <c r="J142" s="7">
        <v>5.0000000000000044E-2</v>
      </c>
      <c r="K142" s="6"/>
      <c r="L142" s="8"/>
      <c r="M142" s="16">
        <v>2.65</v>
      </c>
      <c r="N142" s="16">
        <v>3.1</v>
      </c>
      <c r="O142" s="16">
        <v>3.2</v>
      </c>
      <c r="P142" s="16">
        <v>0.4</v>
      </c>
      <c r="Q142" s="23">
        <v>4.1500000000000004</v>
      </c>
      <c r="R142" s="1">
        <f>VLOOKUP(A142,[1]Data!$A$8:$M$353,9,0)</f>
        <v>2.6</v>
      </c>
      <c r="S142" s="1">
        <f t="shared" si="2"/>
        <v>4.9999999999999822E-2</v>
      </c>
    </row>
    <row r="143" spans="1:20" x14ac:dyDescent="0.25">
      <c r="A143" s="22">
        <v>159320</v>
      </c>
      <c r="B143" s="6" t="s">
        <v>134</v>
      </c>
      <c r="C143" s="6">
        <v>159320</v>
      </c>
      <c r="D143" s="16">
        <v>1.4</v>
      </c>
      <c r="E143" s="16">
        <v>1.5</v>
      </c>
      <c r="F143" s="16">
        <v>1.5</v>
      </c>
      <c r="G143" s="7" t="s">
        <v>339</v>
      </c>
      <c r="H143" s="16">
        <v>2.0499999999999998</v>
      </c>
      <c r="I143" s="7">
        <v>1.5</v>
      </c>
      <c r="J143" s="7">
        <v>-0.10000000000000009</v>
      </c>
      <c r="K143" s="6" t="s">
        <v>301</v>
      </c>
      <c r="L143" s="8"/>
      <c r="M143" s="16">
        <v>2.65</v>
      </c>
      <c r="N143" s="16">
        <v>3.05</v>
      </c>
      <c r="O143" s="16">
        <v>3.05</v>
      </c>
      <c r="P143" s="16">
        <v>0.4</v>
      </c>
      <c r="Q143" s="23">
        <v>4.05</v>
      </c>
      <c r="R143" s="1">
        <f>VLOOKUP(A143,[1]Data!$A$8:$M$353,9,0)</f>
        <v>2.5499999999999998</v>
      </c>
      <c r="S143" s="1">
        <f t="shared" si="2"/>
        <v>0.10000000000000009</v>
      </c>
    </row>
    <row r="144" spans="1:20" x14ac:dyDescent="0.25">
      <c r="A144" s="22">
        <v>159924</v>
      </c>
      <c r="B144" s="6" t="s">
        <v>135</v>
      </c>
      <c r="C144" s="6">
        <v>159924</v>
      </c>
      <c r="D144" s="16"/>
      <c r="E144" s="16"/>
      <c r="F144" s="16"/>
      <c r="G144" s="7" t="s">
        <v>339</v>
      </c>
      <c r="H144" s="16"/>
      <c r="I144" s="7">
        <v>0</v>
      </c>
      <c r="J144" s="7">
        <v>0</v>
      </c>
      <c r="K144" s="6" t="s">
        <v>313</v>
      </c>
      <c r="L144" s="8"/>
      <c r="M144" s="16">
        <v>3.5</v>
      </c>
      <c r="N144" s="16">
        <v>3.75</v>
      </c>
      <c r="O144" s="16"/>
      <c r="P144" s="16">
        <v>0.4</v>
      </c>
      <c r="Q144" s="23">
        <v>4.25</v>
      </c>
      <c r="R144" s="1">
        <f>VLOOKUP(A144,[1]Data!$A$8:$M$353,9,0)</f>
        <v>3.5</v>
      </c>
      <c r="S144" s="1">
        <f t="shared" si="2"/>
        <v>0</v>
      </c>
    </row>
    <row r="145" spans="1:20" x14ac:dyDescent="0.25">
      <c r="A145" s="22">
        <v>159531</v>
      </c>
      <c r="B145" s="6" t="s">
        <v>136</v>
      </c>
      <c r="C145" s="6">
        <v>159531</v>
      </c>
      <c r="D145" s="16">
        <v>1.5</v>
      </c>
      <c r="E145" s="16">
        <v>1.75</v>
      </c>
      <c r="F145" s="16">
        <v>1.75</v>
      </c>
      <c r="G145" s="7" t="s">
        <v>339</v>
      </c>
      <c r="H145" s="16">
        <v>2</v>
      </c>
      <c r="I145" s="7">
        <v>1.5</v>
      </c>
      <c r="J145" s="7">
        <v>0</v>
      </c>
      <c r="K145" s="6"/>
      <c r="L145" s="8"/>
      <c r="M145" s="16">
        <v>2.75</v>
      </c>
      <c r="N145" s="16">
        <v>3</v>
      </c>
      <c r="O145" s="16">
        <v>3</v>
      </c>
      <c r="P145" s="16">
        <v>0.4</v>
      </c>
      <c r="Q145" s="23">
        <v>4</v>
      </c>
      <c r="R145" s="1">
        <f>VLOOKUP(A145,[1]Data!$A$8:$M$353,9,0)</f>
        <v>2.75</v>
      </c>
      <c r="S145" s="1">
        <f t="shared" si="2"/>
        <v>0</v>
      </c>
    </row>
    <row r="146" spans="1:20" x14ac:dyDescent="0.25">
      <c r="A146" s="22">
        <v>159503</v>
      </c>
      <c r="B146" s="6" t="s">
        <v>137</v>
      </c>
      <c r="C146" s="6">
        <v>159503</v>
      </c>
      <c r="D146" s="16">
        <v>1.7</v>
      </c>
      <c r="E146" s="16">
        <v>1.7</v>
      </c>
      <c r="F146" s="16">
        <v>1.7</v>
      </c>
      <c r="G146" s="7" t="s">
        <v>339</v>
      </c>
      <c r="H146" s="16">
        <v>2</v>
      </c>
      <c r="I146" s="7">
        <v>1.7</v>
      </c>
      <c r="J146" s="7">
        <v>0</v>
      </c>
      <c r="K146" s="6"/>
      <c r="L146" s="8"/>
      <c r="M146" s="16">
        <v>2.8</v>
      </c>
      <c r="N146" s="16">
        <v>2.95</v>
      </c>
      <c r="O146" s="16">
        <v>2.95</v>
      </c>
      <c r="P146" s="16">
        <v>0.4</v>
      </c>
      <c r="Q146" s="23">
        <v>3.65</v>
      </c>
      <c r="R146" s="1">
        <f>VLOOKUP(A146,[1]Data!$A$8:$M$353,9,0)</f>
        <v>2.8</v>
      </c>
      <c r="S146" s="1">
        <f t="shared" si="2"/>
        <v>0</v>
      </c>
    </row>
    <row r="147" spans="1:20" x14ac:dyDescent="0.25">
      <c r="A147" s="22">
        <v>159539</v>
      </c>
      <c r="B147" s="6" t="s">
        <v>138</v>
      </c>
      <c r="C147" s="6">
        <v>159539</v>
      </c>
      <c r="D147" s="16">
        <v>1.65</v>
      </c>
      <c r="E147" s="16">
        <v>1.65</v>
      </c>
      <c r="F147" s="16">
        <v>1.8</v>
      </c>
      <c r="G147" s="7" t="s">
        <v>339</v>
      </c>
      <c r="H147" s="16">
        <v>2</v>
      </c>
      <c r="I147" s="7">
        <v>1.55</v>
      </c>
      <c r="J147" s="7">
        <v>9.9999999999999867E-2</v>
      </c>
      <c r="K147" s="6"/>
      <c r="L147" s="8"/>
      <c r="M147" s="16">
        <v>2.9</v>
      </c>
      <c r="N147" s="16">
        <v>2.9</v>
      </c>
      <c r="O147" s="16">
        <v>3</v>
      </c>
      <c r="P147" s="16">
        <v>0.4</v>
      </c>
      <c r="Q147" s="23">
        <v>3.65</v>
      </c>
      <c r="R147" s="1">
        <f>VLOOKUP(A147,[1]Data!$A$8:$M$353,9,0)</f>
        <v>2.5499999999999998</v>
      </c>
      <c r="S147" s="1">
        <f t="shared" si="2"/>
        <v>0.35000000000000009</v>
      </c>
      <c r="T147" t="s">
        <v>301</v>
      </c>
    </row>
    <row r="148" spans="1:20" x14ac:dyDescent="0.25">
      <c r="A148" s="22">
        <v>159326</v>
      </c>
      <c r="B148" s="6" t="s">
        <v>139</v>
      </c>
      <c r="C148" s="6">
        <v>159326</v>
      </c>
      <c r="D148" s="16">
        <v>1.85</v>
      </c>
      <c r="E148" s="16">
        <v>2</v>
      </c>
      <c r="F148" s="16">
        <v>2</v>
      </c>
      <c r="G148" s="7" t="s">
        <v>339</v>
      </c>
      <c r="H148" s="16">
        <v>2.4</v>
      </c>
      <c r="I148" s="7">
        <v>1.85</v>
      </c>
      <c r="J148" s="7">
        <v>0</v>
      </c>
      <c r="K148" s="6"/>
      <c r="L148" s="8"/>
      <c r="M148" s="16">
        <v>3.25</v>
      </c>
      <c r="N148" s="16">
        <v>3.25</v>
      </c>
      <c r="O148" s="16">
        <v>3.25</v>
      </c>
      <c r="P148" s="16">
        <v>0.4</v>
      </c>
      <c r="Q148" s="23">
        <v>4.25</v>
      </c>
      <c r="R148" s="1">
        <f>VLOOKUP(A148,[1]Data!$A$8:$M$353,9,0)</f>
        <v>3</v>
      </c>
      <c r="S148" s="1">
        <f t="shared" si="2"/>
        <v>0.25</v>
      </c>
    </row>
    <row r="149" spans="1:20" x14ac:dyDescent="0.25">
      <c r="A149" s="22">
        <v>159395</v>
      </c>
      <c r="B149" s="6" t="s">
        <v>140</v>
      </c>
      <c r="C149" s="6">
        <v>159395</v>
      </c>
      <c r="D149" s="16">
        <v>2</v>
      </c>
      <c r="E149" s="16">
        <v>2</v>
      </c>
      <c r="F149" s="16">
        <v>2</v>
      </c>
      <c r="G149" s="7" t="s">
        <v>339</v>
      </c>
      <c r="H149" s="16">
        <v>2.75</v>
      </c>
      <c r="I149" s="7">
        <v>2</v>
      </c>
      <c r="J149" s="7">
        <v>0</v>
      </c>
      <c r="K149" s="6"/>
      <c r="L149" s="8"/>
      <c r="M149" s="16">
        <v>2.8</v>
      </c>
      <c r="N149" s="16">
        <v>3.05</v>
      </c>
      <c r="O149" s="16">
        <v>3.05</v>
      </c>
      <c r="P149" s="16">
        <v>0.4</v>
      </c>
      <c r="Q149" s="23">
        <v>4</v>
      </c>
      <c r="R149" s="1">
        <f>VLOOKUP(A149,[1]Data!$A$8:$M$353,9,0)</f>
        <v>2.75</v>
      </c>
      <c r="S149" s="1">
        <f t="shared" si="2"/>
        <v>4.9999999999999822E-2</v>
      </c>
    </row>
    <row r="150" spans="1:20" x14ac:dyDescent="0.25">
      <c r="A150" s="22">
        <v>159387</v>
      </c>
      <c r="B150" s="6" t="s">
        <v>141</v>
      </c>
      <c r="C150" s="6">
        <v>159387</v>
      </c>
      <c r="D150" s="16">
        <v>1.75</v>
      </c>
      <c r="E150" s="16">
        <v>1.75</v>
      </c>
      <c r="F150" s="16">
        <v>1.75</v>
      </c>
      <c r="G150" s="7" t="s">
        <v>339</v>
      </c>
      <c r="H150" s="16">
        <v>2</v>
      </c>
      <c r="I150" s="7">
        <v>1.75</v>
      </c>
      <c r="J150" s="7">
        <v>0</v>
      </c>
      <c r="K150" s="6"/>
      <c r="L150" s="8"/>
      <c r="M150" s="16">
        <v>2.8</v>
      </c>
      <c r="N150" s="16">
        <v>3.1</v>
      </c>
      <c r="O150" s="16">
        <v>3.1</v>
      </c>
      <c r="P150" s="16">
        <v>0.4</v>
      </c>
      <c r="Q150" s="23">
        <v>3.5</v>
      </c>
      <c r="R150" s="1">
        <f>VLOOKUP(A150,[1]Data!$A$8:$M$353,9,0)</f>
        <v>2.6</v>
      </c>
      <c r="S150" s="1">
        <f t="shared" si="2"/>
        <v>0.19999999999999973</v>
      </c>
    </row>
    <row r="151" spans="1:20" x14ac:dyDescent="0.25">
      <c r="A151" s="22">
        <v>159951</v>
      </c>
      <c r="B151" s="6" t="s">
        <v>142</v>
      </c>
      <c r="C151" s="6">
        <v>159951</v>
      </c>
      <c r="D151" s="16">
        <v>1.8</v>
      </c>
      <c r="E151" s="16">
        <v>1.8</v>
      </c>
      <c r="F151" s="16">
        <v>1.8</v>
      </c>
      <c r="G151" s="7" t="s">
        <v>339</v>
      </c>
      <c r="H151" s="16">
        <v>2.4500000000000002</v>
      </c>
      <c r="I151" s="7">
        <v>1.75</v>
      </c>
      <c r="J151" s="7">
        <v>5.0000000000000044E-2</v>
      </c>
      <c r="K151" s="6"/>
      <c r="L151" s="8"/>
      <c r="M151" s="16">
        <v>2.8</v>
      </c>
      <c r="N151" s="16">
        <v>3.05</v>
      </c>
      <c r="O151" s="16">
        <v>3.05</v>
      </c>
      <c r="P151" s="16">
        <v>0.4</v>
      </c>
      <c r="Q151" s="23">
        <v>4.05</v>
      </c>
      <c r="R151" s="1">
        <f>VLOOKUP(A151,[1]Data!$A$8:$M$353,9,0)</f>
        <v>2.75</v>
      </c>
      <c r="S151" s="1">
        <f t="shared" si="2"/>
        <v>4.9999999999999822E-2</v>
      </c>
    </row>
    <row r="152" spans="1:20" x14ac:dyDescent="0.25">
      <c r="A152" s="22">
        <v>159478</v>
      </c>
      <c r="B152" s="6" t="s">
        <v>143</v>
      </c>
      <c r="C152" s="6">
        <v>159478</v>
      </c>
      <c r="D152" s="16">
        <v>1.75</v>
      </c>
      <c r="E152" s="16">
        <v>1.75</v>
      </c>
      <c r="F152" s="16">
        <v>1.75</v>
      </c>
      <c r="G152" s="7" t="s">
        <v>339</v>
      </c>
      <c r="H152" s="16">
        <v>2.75</v>
      </c>
      <c r="I152" s="7">
        <v>1.5</v>
      </c>
      <c r="J152" s="7">
        <v>0.25</v>
      </c>
      <c r="K152" s="6" t="s">
        <v>301</v>
      </c>
      <c r="L152" s="8"/>
      <c r="M152" s="16">
        <v>2.5</v>
      </c>
      <c r="N152" s="16">
        <v>2.75</v>
      </c>
      <c r="O152" s="16">
        <v>2.75</v>
      </c>
      <c r="P152" s="16">
        <v>0.4</v>
      </c>
      <c r="Q152" s="23">
        <v>3.75</v>
      </c>
      <c r="R152" s="1">
        <f>VLOOKUP(A152,[1]Data!$A$8:$M$353,9,0)</f>
        <v>2.4500000000000002</v>
      </c>
      <c r="S152" s="1">
        <f t="shared" si="2"/>
        <v>4.9999999999999822E-2</v>
      </c>
    </row>
    <row r="153" spans="1:20" x14ac:dyDescent="0.25">
      <c r="A153" s="22">
        <v>159188</v>
      </c>
      <c r="B153" s="6" t="s">
        <v>144</v>
      </c>
      <c r="C153" s="6">
        <v>159188</v>
      </c>
      <c r="D153" s="15" t="s">
        <v>295</v>
      </c>
      <c r="E153" s="15" t="s">
        <v>295</v>
      </c>
      <c r="F153" s="15" t="s">
        <v>295</v>
      </c>
      <c r="G153" s="7" t="s">
        <v>339</v>
      </c>
      <c r="H153" s="16">
        <v>2</v>
      </c>
      <c r="I153" s="7" t="s">
        <v>295</v>
      </c>
      <c r="J153" s="7">
        <v>0</v>
      </c>
      <c r="K153" s="6"/>
      <c r="L153" s="8"/>
      <c r="M153" s="15" t="s">
        <v>295</v>
      </c>
      <c r="N153" s="15" t="s">
        <v>295</v>
      </c>
      <c r="O153" s="15" t="s">
        <v>295</v>
      </c>
      <c r="P153" s="16">
        <v>0.4</v>
      </c>
      <c r="Q153" s="23">
        <v>3</v>
      </c>
      <c r="R153" s="1" t="str">
        <f>VLOOKUP(A153,[1]Data!$A$8:$M$353,9,0)</f>
        <v>CEP</v>
      </c>
      <c r="S153" s="1">
        <v>0</v>
      </c>
    </row>
    <row r="154" spans="1:20" x14ac:dyDescent="0.25">
      <c r="A154" s="22">
        <v>159526</v>
      </c>
      <c r="B154" s="6" t="s">
        <v>145</v>
      </c>
      <c r="C154" s="6">
        <v>159526</v>
      </c>
      <c r="D154" s="16">
        <v>1.75</v>
      </c>
      <c r="E154" s="16">
        <v>1.75</v>
      </c>
      <c r="F154" s="16">
        <v>1.75</v>
      </c>
      <c r="G154" s="7" t="s">
        <v>339</v>
      </c>
      <c r="H154" s="16">
        <v>2</v>
      </c>
      <c r="I154" s="7">
        <v>1.75</v>
      </c>
      <c r="J154" s="7">
        <v>0</v>
      </c>
      <c r="K154" s="6"/>
      <c r="L154" s="8"/>
      <c r="M154" s="16">
        <v>2.95</v>
      </c>
      <c r="N154" s="16">
        <v>3.2</v>
      </c>
      <c r="O154" s="16">
        <v>3.2</v>
      </c>
      <c r="P154" s="16">
        <v>0.4</v>
      </c>
      <c r="Q154" s="23">
        <v>4</v>
      </c>
      <c r="R154" s="1">
        <f>VLOOKUP(A154,[1]Data!$A$8:$M$353,9,0)</f>
        <v>2.95</v>
      </c>
      <c r="S154" s="1">
        <f t="shared" si="2"/>
        <v>0</v>
      </c>
    </row>
    <row r="155" spans="1:20" x14ac:dyDescent="0.25">
      <c r="A155" s="22">
        <v>159974</v>
      </c>
      <c r="B155" s="6" t="s">
        <v>146</v>
      </c>
      <c r="C155" s="6">
        <v>159974</v>
      </c>
      <c r="D155" s="15" t="s">
        <v>302</v>
      </c>
      <c r="E155" s="16">
        <v>1.75</v>
      </c>
      <c r="F155" s="16">
        <v>1.75</v>
      </c>
      <c r="G155" s="7" t="s">
        <v>339</v>
      </c>
      <c r="H155" s="16">
        <v>2</v>
      </c>
      <c r="I155" s="7" t="s">
        <v>297</v>
      </c>
      <c r="J155" s="7">
        <v>0</v>
      </c>
      <c r="K155" s="6" t="s">
        <v>314</v>
      </c>
      <c r="L155" s="8"/>
      <c r="M155" s="16">
        <v>2.75</v>
      </c>
      <c r="N155" s="16">
        <v>3</v>
      </c>
      <c r="O155" s="16">
        <v>3</v>
      </c>
      <c r="P155" s="16">
        <v>0.4</v>
      </c>
      <c r="Q155" s="23">
        <v>4</v>
      </c>
      <c r="R155" s="1">
        <f>VLOOKUP(A155,[1]Data!$A$8:$M$353,9,0)</f>
        <v>2.75</v>
      </c>
      <c r="S155" s="1">
        <f t="shared" si="2"/>
        <v>0</v>
      </c>
    </row>
    <row r="156" spans="1:20" x14ac:dyDescent="0.25">
      <c r="A156" s="22">
        <v>160059</v>
      </c>
      <c r="B156" s="6" t="s">
        <v>147</v>
      </c>
      <c r="C156" s="6">
        <v>160059</v>
      </c>
      <c r="D156" s="16">
        <v>1.5</v>
      </c>
      <c r="E156" s="16">
        <v>1.75</v>
      </c>
      <c r="F156" s="16">
        <v>1.75</v>
      </c>
      <c r="G156" s="7" t="s">
        <v>339</v>
      </c>
      <c r="H156" s="16">
        <v>4</v>
      </c>
      <c r="I156" s="7">
        <v>1.5</v>
      </c>
      <c r="J156" s="7">
        <v>0</v>
      </c>
      <c r="K156" s="6"/>
      <c r="L156" s="8"/>
      <c r="M156" s="16">
        <v>3</v>
      </c>
      <c r="N156" s="16">
        <v>3.25</v>
      </c>
      <c r="O156" s="16">
        <v>3.25</v>
      </c>
      <c r="P156" s="16">
        <v>0.4</v>
      </c>
      <c r="Q156" s="23">
        <v>4</v>
      </c>
      <c r="R156" s="1">
        <f>VLOOKUP(A156,[1]Data!$A$8:$M$353,9,0)</f>
        <v>3</v>
      </c>
      <c r="S156" s="1">
        <f t="shared" si="2"/>
        <v>0</v>
      </c>
    </row>
    <row r="157" spans="1:20" x14ac:dyDescent="0.25">
      <c r="A157" s="22">
        <v>159883</v>
      </c>
      <c r="B157" s="6" t="s">
        <v>148</v>
      </c>
      <c r="C157" s="6">
        <v>159883</v>
      </c>
      <c r="D157" s="16">
        <v>1.5</v>
      </c>
      <c r="E157" s="16">
        <v>1.5</v>
      </c>
      <c r="F157" s="16">
        <v>1.5</v>
      </c>
      <c r="G157" s="7" t="s">
        <v>339</v>
      </c>
      <c r="H157" s="16">
        <v>2.8</v>
      </c>
      <c r="I157" s="7">
        <v>1.4</v>
      </c>
      <c r="J157" s="7">
        <v>0.10000000000000009</v>
      </c>
      <c r="K157" s="6"/>
      <c r="L157" s="8"/>
      <c r="M157" s="16">
        <v>2.7</v>
      </c>
      <c r="N157" s="16">
        <v>3.05</v>
      </c>
      <c r="O157" s="16">
        <v>3.1</v>
      </c>
      <c r="P157" s="16">
        <v>0.4</v>
      </c>
      <c r="Q157" s="23">
        <v>4.05</v>
      </c>
      <c r="R157" s="1">
        <f>VLOOKUP(A157,[1]Data!$A$8:$M$353,9,0)</f>
        <v>2.65</v>
      </c>
      <c r="S157" s="1">
        <f t="shared" si="2"/>
        <v>5.0000000000000266E-2</v>
      </c>
    </row>
    <row r="158" spans="1:20" x14ac:dyDescent="0.25">
      <c r="A158" s="22">
        <v>159566</v>
      </c>
      <c r="B158" s="6" t="s">
        <v>149</v>
      </c>
      <c r="C158" s="6">
        <v>159566</v>
      </c>
      <c r="D158" s="16">
        <v>1.8</v>
      </c>
      <c r="E158" s="16">
        <v>1.8</v>
      </c>
      <c r="F158" s="16">
        <v>1.8</v>
      </c>
      <c r="G158" s="7" t="s">
        <v>339</v>
      </c>
      <c r="H158" s="16">
        <v>2.25</v>
      </c>
      <c r="I158" s="7">
        <v>1.7</v>
      </c>
      <c r="J158" s="7">
        <v>0.10000000000000009</v>
      </c>
      <c r="K158" s="6"/>
      <c r="L158" s="8"/>
      <c r="M158" s="16">
        <v>2.85</v>
      </c>
      <c r="N158" s="16">
        <v>3.25</v>
      </c>
      <c r="O158" s="16">
        <v>3.25</v>
      </c>
      <c r="P158" s="16">
        <v>0.4</v>
      </c>
      <c r="Q158" s="23">
        <v>4.1500000000000004</v>
      </c>
      <c r="R158" s="1">
        <f>VLOOKUP(A158,[1]Data!$A$8:$M$353,9,0)</f>
        <v>2.75</v>
      </c>
      <c r="S158" s="1">
        <f t="shared" si="2"/>
        <v>0.10000000000000009</v>
      </c>
    </row>
    <row r="159" spans="1:20" x14ac:dyDescent="0.25">
      <c r="A159" s="22">
        <v>159374</v>
      </c>
      <c r="B159" s="6" t="s">
        <v>150</v>
      </c>
      <c r="C159" s="6">
        <v>159374</v>
      </c>
      <c r="D159" s="16">
        <v>1.25</v>
      </c>
      <c r="E159" s="16">
        <v>1.25</v>
      </c>
      <c r="F159" s="16">
        <v>1.25</v>
      </c>
      <c r="G159" s="7" t="s">
        <v>339</v>
      </c>
      <c r="H159" s="16">
        <v>1.75</v>
      </c>
      <c r="I159" s="7">
        <v>1.25</v>
      </c>
      <c r="J159" s="7">
        <v>0</v>
      </c>
      <c r="K159" s="6"/>
      <c r="L159" s="8"/>
      <c r="M159" s="16">
        <v>2.8</v>
      </c>
      <c r="N159" s="16">
        <v>3</v>
      </c>
      <c r="O159" s="16">
        <v>3</v>
      </c>
      <c r="P159" s="16">
        <v>0.4</v>
      </c>
      <c r="Q159" s="23">
        <v>3.5</v>
      </c>
      <c r="R159" s="1">
        <f>VLOOKUP(A159,[1]Data!$A$8:$M$353,9,0)</f>
        <v>2.6</v>
      </c>
      <c r="S159" s="1">
        <f t="shared" si="2"/>
        <v>0.19999999999999973</v>
      </c>
    </row>
    <row r="160" spans="1:20" x14ac:dyDescent="0.25">
      <c r="A160" s="22">
        <v>159635</v>
      </c>
      <c r="B160" s="6" t="s">
        <v>151</v>
      </c>
      <c r="C160" s="6">
        <v>159635</v>
      </c>
      <c r="D160" s="15" t="s">
        <v>302</v>
      </c>
      <c r="E160" s="15" t="s">
        <v>302</v>
      </c>
      <c r="F160" s="16"/>
      <c r="G160" s="7" t="s">
        <v>339</v>
      </c>
      <c r="H160" s="16">
        <v>2.35</v>
      </c>
      <c r="I160" s="7" t="s">
        <v>302</v>
      </c>
      <c r="J160" s="7">
        <v>0</v>
      </c>
      <c r="K160" s="6" t="s">
        <v>312</v>
      </c>
      <c r="L160" s="8"/>
      <c r="M160" s="15" t="s">
        <v>302</v>
      </c>
      <c r="N160" s="15" t="s">
        <v>302</v>
      </c>
      <c r="O160" s="16"/>
      <c r="P160" s="16">
        <v>0.4</v>
      </c>
      <c r="Q160" s="23">
        <v>3.55</v>
      </c>
      <c r="R160" s="1" t="str">
        <f>VLOOKUP(A160,[1]Data!$A$8:$M$353,9,0)</f>
        <v>Provision 2</v>
      </c>
      <c r="S160" s="1">
        <v>0</v>
      </c>
    </row>
    <row r="161" spans="1:20" x14ac:dyDescent="0.25">
      <c r="A161" s="22">
        <v>159421</v>
      </c>
      <c r="B161" s="6" t="s">
        <v>152</v>
      </c>
      <c r="C161" s="6">
        <v>159421</v>
      </c>
      <c r="D161" s="16">
        <v>0</v>
      </c>
      <c r="E161" s="16">
        <v>0</v>
      </c>
      <c r="F161" s="16">
        <v>0</v>
      </c>
      <c r="G161" s="7" t="s">
        <v>339</v>
      </c>
      <c r="H161" s="16">
        <v>2.5</v>
      </c>
      <c r="I161" s="7">
        <v>0</v>
      </c>
      <c r="J161" s="7">
        <v>0</v>
      </c>
      <c r="K161" s="6"/>
      <c r="L161" s="8"/>
      <c r="M161" s="16">
        <v>2.8</v>
      </c>
      <c r="N161" s="16">
        <v>2.8</v>
      </c>
      <c r="O161" s="16">
        <v>3</v>
      </c>
      <c r="P161" s="16">
        <v>0.4</v>
      </c>
      <c r="Q161" s="23">
        <v>3.6</v>
      </c>
      <c r="R161" s="1">
        <f>VLOOKUP(A161,[1]Data!$A$8:$M$353,9,0)</f>
        <v>2.4500000000000002</v>
      </c>
      <c r="S161" s="1">
        <f t="shared" si="2"/>
        <v>0.34999999999999964</v>
      </c>
      <c r="T161" t="s">
        <v>301</v>
      </c>
    </row>
    <row r="162" spans="1:20" x14ac:dyDescent="0.25">
      <c r="A162" s="22">
        <v>159448</v>
      </c>
      <c r="B162" s="6" t="s">
        <v>153</v>
      </c>
      <c r="C162" s="6">
        <v>159448</v>
      </c>
      <c r="D162" s="16"/>
      <c r="E162" s="16">
        <v>1.75</v>
      </c>
      <c r="F162" s="16">
        <v>1.75</v>
      </c>
      <c r="G162" s="7" t="s">
        <v>339</v>
      </c>
      <c r="H162" s="16">
        <v>2.75</v>
      </c>
      <c r="I162" s="7">
        <v>0</v>
      </c>
      <c r="J162" s="7">
        <v>0</v>
      </c>
      <c r="K162" s="6"/>
      <c r="L162" s="8"/>
      <c r="M162" s="16">
        <v>2.75</v>
      </c>
      <c r="N162" s="16">
        <v>3.25</v>
      </c>
      <c r="O162" s="16">
        <v>3.25</v>
      </c>
      <c r="P162" s="16">
        <v>0.4</v>
      </c>
      <c r="Q162" s="23">
        <v>4</v>
      </c>
      <c r="R162" s="1">
        <f>VLOOKUP(A162,[1]Data!$A$8:$M$353,9,0)</f>
        <v>2.7</v>
      </c>
      <c r="S162" s="1">
        <f t="shared" si="2"/>
        <v>4.9999999999999822E-2</v>
      </c>
    </row>
    <row r="163" spans="1:20" x14ac:dyDescent="0.25">
      <c r="A163" s="22">
        <v>159527</v>
      </c>
      <c r="B163" s="6" t="s">
        <v>154</v>
      </c>
      <c r="C163" s="6">
        <v>159527</v>
      </c>
      <c r="D163" s="16">
        <v>1.5</v>
      </c>
      <c r="E163" s="16">
        <v>1.5</v>
      </c>
      <c r="F163" s="16">
        <v>1.5</v>
      </c>
      <c r="G163" s="7" t="s">
        <v>339</v>
      </c>
      <c r="H163" s="16">
        <v>2</v>
      </c>
      <c r="I163" s="7">
        <v>1.5</v>
      </c>
      <c r="J163" s="7">
        <v>0</v>
      </c>
      <c r="K163" s="6"/>
      <c r="L163" s="8"/>
      <c r="M163" s="16">
        <v>2.85</v>
      </c>
      <c r="N163" s="16">
        <v>3.1</v>
      </c>
      <c r="O163" s="16">
        <v>3.1</v>
      </c>
      <c r="P163" s="16">
        <v>0.4</v>
      </c>
      <c r="Q163" s="23">
        <v>4</v>
      </c>
      <c r="R163" s="1">
        <f>VLOOKUP(A163,[1]Data!$A$8:$M$353,9,0)</f>
        <v>2.75</v>
      </c>
      <c r="S163" s="1">
        <f t="shared" si="2"/>
        <v>0.10000000000000009</v>
      </c>
    </row>
    <row r="164" spans="1:20" x14ac:dyDescent="0.25">
      <c r="A164" s="22">
        <v>159336</v>
      </c>
      <c r="B164" s="6" t="s">
        <v>155</v>
      </c>
      <c r="C164" s="6">
        <v>159336</v>
      </c>
      <c r="D164" s="16">
        <v>1.25</v>
      </c>
      <c r="E164" s="16">
        <v>1.25</v>
      </c>
      <c r="F164" s="16">
        <v>1.25</v>
      </c>
      <c r="G164" s="7" t="s">
        <v>339</v>
      </c>
      <c r="H164" s="16">
        <v>2</v>
      </c>
      <c r="I164" s="7">
        <v>1.25</v>
      </c>
      <c r="J164" s="7">
        <v>0</v>
      </c>
      <c r="K164" s="6"/>
      <c r="L164" s="8"/>
      <c r="M164" s="16">
        <v>2.5</v>
      </c>
      <c r="N164" s="16">
        <v>2.75</v>
      </c>
      <c r="O164" s="16">
        <v>2.75</v>
      </c>
      <c r="P164" s="16">
        <v>0.4</v>
      </c>
      <c r="Q164" s="23">
        <v>3</v>
      </c>
      <c r="R164" s="1">
        <f>VLOOKUP(A164,[1]Data!$A$8:$M$353,9,0)</f>
        <v>2.5</v>
      </c>
      <c r="S164" s="1">
        <f t="shared" si="2"/>
        <v>0</v>
      </c>
    </row>
    <row r="165" spans="1:20" x14ac:dyDescent="0.25">
      <c r="A165" s="22">
        <v>159285</v>
      </c>
      <c r="B165" s="6" t="s">
        <v>156</v>
      </c>
      <c r="C165" s="6">
        <v>159285</v>
      </c>
      <c r="D165" s="15" t="s">
        <v>302</v>
      </c>
      <c r="E165" s="15" t="s">
        <v>302</v>
      </c>
      <c r="F165" s="15" t="s">
        <v>302</v>
      </c>
      <c r="G165" s="7" t="s">
        <v>339</v>
      </c>
      <c r="H165" s="16">
        <v>2.75</v>
      </c>
      <c r="I165" s="7">
        <v>0</v>
      </c>
      <c r="J165" s="7">
        <v>0</v>
      </c>
      <c r="K165" s="6"/>
      <c r="L165" s="8"/>
      <c r="M165" s="16">
        <v>2.8</v>
      </c>
      <c r="N165" s="16">
        <v>3.05</v>
      </c>
      <c r="O165" s="16">
        <v>3.05</v>
      </c>
      <c r="P165" s="16">
        <v>0.4</v>
      </c>
      <c r="Q165" s="23">
        <v>3.65</v>
      </c>
      <c r="R165" s="1">
        <v>2.7</v>
      </c>
      <c r="S165" s="1">
        <f t="shared" si="2"/>
        <v>9.9999999999999645E-2</v>
      </c>
      <c r="T165" t="s">
        <v>301</v>
      </c>
    </row>
    <row r="166" spans="1:20" x14ac:dyDescent="0.25">
      <c r="A166" s="22">
        <v>159182</v>
      </c>
      <c r="B166" s="6" t="s">
        <v>157</v>
      </c>
      <c r="C166" s="6">
        <v>159182</v>
      </c>
      <c r="D166" s="16">
        <v>2</v>
      </c>
      <c r="E166" s="16">
        <v>2</v>
      </c>
      <c r="F166" s="16">
        <v>2</v>
      </c>
      <c r="G166" s="7" t="s">
        <v>339</v>
      </c>
      <c r="H166" s="16">
        <v>2.25</v>
      </c>
      <c r="I166" s="7">
        <v>2</v>
      </c>
      <c r="J166" s="7">
        <v>0</v>
      </c>
      <c r="K166" s="6"/>
      <c r="L166" s="8"/>
      <c r="M166" s="16">
        <v>3</v>
      </c>
      <c r="N166" s="16">
        <v>3.25</v>
      </c>
      <c r="O166" s="16">
        <v>3.25</v>
      </c>
      <c r="P166" s="16">
        <v>0.4</v>
      </c>
      <c r="Q166" s="23">
        <v>4</v>
      </c>
      <c r="R166" s="1">
        <f>VLOOKUP(A166,[1]Data!$A$8:$M$353,9,0)</f>
        <v>3</v>
      </c>
      <c r="S166" s="1">
        <f t="shared" si="2"/>
        <v>0</v>
      </c>
    </row>
    <row r="167" spans="1:20" x14ac:dyDescent="0.25">
      <c r="A167" s="22">
        <v>159504</v>
      </c>
      <c r="B167" s="6" t="s">
        <v>158</v>
      </c>
      <c r="C167" s="6">
        <v>159504</v>
      </c>
      <c r="D167" s="15" t="s">
        <v>295</v>
      </c>
      <c r="E167" s="16">
        <v>2</v>
      </c>
      <c r="F167" s="16">
        <v>2</v>
      </c>
      <c r="G167" s="7" t="s">
        <v>339</v>
      </c>
      <c r="H167" s="16">
        <v>2.5</v>
      </c>
      <c r="I167" s="7" t="s">
        <v>295</v>
      </c>
      <c r="J167" s="7">
        <v>0</v>
      </c>
      <c r="K167" s="6" t="s">
        <v>315</v>
      </c>
      <c r="L167" s="8"/>
      <c r="M167" s="16">
        <v>2.75</v>
      </c>
      <c r="N167" s="16">
        <v>3.25</v>
      </c>
      <c r="O167" s="16">
        <v>3.25</v>
      </c>
      <c r="P167" s="16">
        <v>0.4</v>
      </c>
      <c r="Q167" s="23">
        <v>4</v>
      </c>
      <c r="R167" s="1">
        <v>0</v>
      </c>
      <c r="S167" s="1">
        <v>0</v>
      </c>
      <c r="T167" t="s">
        <v>331</v>
      </c>
    </row>
    <row r="168" spans="1:20" x14ac:dyDescent="0.25">
      <c r="A168" s="22">
        <v>159338</v>
      </c>
      <c r="B168" s="6" t="s">
        <v>159</v>
      </c>
      <c r="C168" s="6">
        <v>159338</v>
      </c>
      <c r="D168" s="16"/>
      <c r="E168" s="16"/>
      <c r="F168" s="15" t="s">
        <v>295</v>
      </c>
      <c r="G168" s="7" t="s">
        <v>339</v>
      </c>
      <c r="H168" s="16">
        <v>1.5</v>
      </c>
      <c r="I168" s="7" t="s">
        <v>295</v>
      </c>
      <c r="J168" s="7">
        <v>0</v>
      </c>
      <c r="K168" s="6" t="s">
        <v>316</v>
      </c>
      <c r="L168" s="8"/>
      <c r="M168" s="16"/>
      <c r="N168" s="16"/>
      <c r="O168" s="15" t="s">
        <v>295</v>
      </c>
      <c r="P168" s="16">
        <v>0.4</v>
      </c>
      <c r="Q168" s="23">
        <v>3.5</v>
      </c>
      <c r="R168" s="1" t="str">
        <f>VLOOKUP(A168,[1]Data!$A$8:$M$353,9,0)</f>
        <v>CEP</v>
      </c>
      <c r="S168" s="1">
        <v>0</v>
      </c>
    </row>
    <row r="169" spans="1:20" x14ac:dyDescent="0.25">
      <c r="A169" s="22">
        <v>159981</v>
      </c>
      <c r="B169" s="6" t="s">
        <v>160</v>
      </c>
      <c r="C169" s="6">
        <v>159981</v>
      </c>
      <c r="D169" s="16">
        <v>1.6</v>
      </c>
      <c r="E169" s="16">
        <v>1.75</v>
      </c>
      <c r="F169" s="16">
        <v>1.75</v>
      </c>
      <c r="G169" s="7" t="s">
        <v>339</v>
      </c>
      <c r="H169" s="16">
        <v>2.5</v>
      </c>
      <c r="I169" s="7">
        <v>1.6</v>
      </c>
      <c r="J169" s="7">
        <v>0</v>
      </c>
      <c r="K169" s="6"/>
      <c r="L169" s="8"/>
      <c r="M169" s="16">
        <v>2.75</v>
      </c>
      <c r="N169" s="16">
        <v>3</v>
      </c>
      <c r="O169" s="16">
        <v>3</v>
      </c>
      <c r="P169" s="16">
        <v>0.4</v>
      </c>
      <c r="Q169" s="23">
        <v>3.75</v>
      </c>
      <c r="R169" s="1">
        <f>VLOOKUP(A169,[1]Data!$A$8:$M$353,9,0)</f>
        <v>2.75</v>
      </c>
      <c r="S169" s="1">
        <f t="shared" si="2"/>
        <v>0</v>
      </c>
    </row>
    <row r="170" spans="1:20" x14ac:dyDescent="0.25">
      <c r="A170" s="22">
        <v>159462</v>
      </c>
      <c r="B170" s="6" t="s">
        <v>161</v>
      </c>
      <c r="C170" s="6">
        <v>159462</v>
      </c>
      <c r="D170" s="16">
        <v>1.55</v>
      </c>
      <c r="E170" s="16">
        <v>1.6</v>
      </c>
      <c r="F170" s="16">
        <v>1.6</v>
      </c>
      <c r="G170" s="7" t="s">
        <v>339</v>
      </c>
      <c r="H170" s="16">
        <v>2.5</v>
      </c>
      <c r="I170" s="7">
        <v>1.45</v>
      </c>
      <c r="J170" s="7">
        <v>0.10000000000000009</v>
      </c>
      <c r="K170" s="6"/>
      <c r="L170" s="8"/>
      <c r="M170" s="16">
        <v>2.5499999999999998</v>
      </c>
      <c r="N170" s="16">
        <v>2.6</v>
      </c>
      <c r="O170" s="16">
        <v>2.85</v>
      </c>
      <c r="P170" s="16">
        <v>0.4</v>
      </c>
      <c r="Q170" s="23">
        <v>3.5</v>
      </c>
      <c r="R170" s="1">
        <f>VLOOKUP(A170,[1]Data!$A$8:$M$353,9,0)</f>
        <v>2.4500000000000002</v>
      </c>
      <c r="S170" s="1">
        <f t="shared" si="2"/>
        <v>9.9999999999999645E-2</v>
      </c>
    </row>
    <row r="171" spans="1:20" x14ac:dyDescent="0.25">
      <c r="A171" s="22">
        <v>159895</v>
      </c>
      <c r="B171" s="6" t="s">
        <v>162</v>
      </c>
      <c r="C171" s="6">
        <v>159895</v>
      </c>
      <c r="D171" s="16">
        <v>2</v>
      </c>
      <c r="E171" s="16">
        <v>2</v>
      </c>
      <c r="F171" s="16">
        <v>2</v>
      </c>
      <c r="G171" s="7" t="s">
        <v>339</v>
      </c>
      <c r="H171" s="16">
        <v>2.4</v>
      </c>
      <c r="I171" s="7">
        <v>1.75</v>
      </c>
      <c r="J171" s="7">
        <v>0.25</v>
      </c>
      <c r="K171" s="6" t="s">
        <v>301</v>
      </c>
      <c r="L171" s="8"/>
      <c r="M171" s="16">
        <v>3</v>
      </c>
      <c r="N171" s="16">
        <v>3.25</v>
      </c>
      <c r="O171" s="16">
        <v>3.25</v>
      </c>
      <c r="P171" s="16">
        <v>0.4</v>
      </c>
      <c r="Q171" s="23">
        <v>4</v>
      </c>
      <c r="R171" s="1">
        <f>VLOOKUP(A171,[1]Data!$A$8:$M$353,9,0)</f>
        <v>3</v>
      </c>
      <c r="S171" s="1">
        <f t="shared" si="2"/>
        <v>0</v>
      </c>
    </row>
    <row r="172" spans="1:20" x14ac:dyDescent="0.25">
      <c r="A172" s="22">
        <v>159980</v>
      </c>
      <c r="B172" s="6" t="s">
        <v>163</v>
      </c>
      <c r="C172" s="6">
        <v>159980</v>
      </c>
      <c r="D172" s="16">
        <v>1.95</v>
      </c>
      <c r="E172" s="16">
        <v>2.2000000000000002</v>
      </c>
      <c r="F172" s="16">
        <v>2.2000000000000002</v>
      </c>
      <c r="G172" s="7" t="s">
        <v>339</v>
      </c>
      <c r="H172" s="16">
        <v>2.7</v>
      </c>
      <c r="I172" s="7">
        <v>1.85</v>
      </c>
      <c r="J172" s="7">
        <v>9.9999999999999867E-2</v>
      </c>
      <c r="K172" s="6"/>
      <c r="L172" s="8"/>
      <c r="M172" s="16">
        <v>2.95</v>
      </c>
      <c r="N172" s="16">
        <v>3.2</v>
      </c>
      <c r="O172" s="16">
        <v>3.2</v>
      </c>
      <c r="P172" s="16">
        <v>0.4</v>
      </c>
      <c r="Q172" s="23">
        <v>4.45</v>
      </c>
      <c r="R172" s="1">
        <f>VLOOKUP(A172,[1]Data!$A$8:$M$353,9,0)</f>
        <v>2.85</v>
      </c>
      <c r="S172" s="1">
        <f t="shared" si="2"/>
        <v>0.10000000000000009</v>
      </c>
    </row>
    <row r="173" spans="1:20" x14ac:dyDescent="0.25">
      <c r="A173" s="22">
        <v>159389</v>
      </c>
      <c r="B173" s="6" t="s">
        <v>164</v>
      </c>
      <c r="C173" s="6">
        <v>159389</v>
      </c>
      <c r="D173" s="15" t="s">
        <v>295</v>
      </c>
      <c r="E173" s="15" t="s">
        <v>295</v>
      </c>
      <c r="F173" s="15" t="s">
        <v>295</v>
      </c>
      <c r="G173" s="7" t="s">
        <v>339</v>
      </c>
      <c r="H173" s="16">
        <v>2.75</v>
      </c>
      <c r="I173" s="7" t="s">
        <v>295</v>
      </c>
      <c r="J173" s="7">
        <v>0</v>
      </c>
      <c r="K173" s="6"/>
      <c r="L173" s="8"/>
      <c r="M173" s="15" t="s">
        <v>295</v>
      </c>
      <c r="N173" s="15" t="s">
        <v>295</v>
      </c>
      <c r="O173" s="15" t="s">
        <v>295</v>
      </c>
      <c r="P173" s="16">
        <v>0.4</v>
      </c>
      <c r="Q173" s="23">
        <v>3.75</v>
      </c>
      <c r="R173" s="1" t="str">
        <f>VLOOKUP(A173,[1]Data!$A$8:$M$353,9,0)</f>
        <v>CEP</v>
      </c>
      <c r="S173" s="1">
        <v>0</v>
      </c>
    </row>
    <row r="174" spans="1:20" x14ac:dyDescent="0.25">
      <c r="A174" s="22">
        <v>159356</v>
      </c>
      <c r="B174" s="6" t="s">
        <v>165</v>
      </c>
      <c r="C174" s="6">
        <v>159356</v>
      </c>
      <c r="D174" s="16">
        <v>1.6</v>
      </c>
      <c r="E174" s="16">
        <v>1.8</v>
      </c>
      <c r="F174" s="16">
        <v>2</v>
      </c>
      <c r="G174" s="7" t="s">
        <v>339</v>
      </c>
      <c r="H174" s="16">
        <v>3</v>
      </c>
      <c r="I174" s="7">
        <v>1.6</v>
      </c>
      <c r="J174" s="7">
        <v>0</v>
      </c>
      <c r="K174" s="6"/>
      <c r="L174" s="8"/>
      <c r="M174" s="16">
        <v>2.65</v>
      </c>
      <c r="N174" s="16">
        <v>3</v>
      </c>
      <c r="O174" s="16">
        <v>3.15</v>
      </c>
      <c r="P174" s="16">
        <v>0.4</v>
      </c>
      <c r="Q174" s="23">
        <v>4.75</v>
      </c>
      <c r="R174" s="1">
        <f>VLOOKUP(A174,[1]Data!$A$8:$M$353,9,0)</f>
        <v>2.6</v>
      </c>
      <c r="S174" s="1">
        <f t="shared" si="2"/>
        <v>4.9999999999999822E-2</v>
      </c>
    </row>
    <row r="175" spans="1:20" x14ac:dyDescent="0.25">
      <c r="A175" s="22">
        <v>159377</v>
      </c>
      <c r="B175" s="6" t="s">
        <v>166</v>
      </c>
      <c r="C175" s="6">
        <v>159377</v>
      </c>
      <c r="D175" s="15" t="s">
        <v>295</v>
      </c>
      <c r="E175" s="15" t="s">
        <v>295</v>
      </c>
      <c r="F175" s="15" t="s">
        <v>295</v>
      </c>
      <c r="G175" s="7" t="s">
        <v>339</v>
      </c>
      <c r="H175" s="16">
        <v>2.75</v>
      </c>
      <c r="I175" s="7" t="s">
        <v>295</v>
      </c>
      <c r="J175" s="7">
        <v>0</v>
      </c>
      <c r="K175" s="6"/>
      <c r="L175" s="8"/>
      <c r="M175" s="15" t="s">
        <v>295</v>
      </c>
      <c r="N175" s="15" t="s">
        <v>295</v>
      </c>
      <c r="O175" s="15" t="s">
        <v>295</v>
      </c>
      <c r="P175" s="16">
        <v>0.4</v>
      </c>
      <c r="Q175" s="23">
        <v>4</v>
      </c>
      <c r="R175" s="1" t="str">
        <f>VLOOKUP(A175,[1]Data!$A$8:$M$353,9,0)</f>
        <v>CEP</v>
      </c>
      <c r="S175" s="1">
        <v>0</v>
      </c>
    </row>
    <row r="176" spans="1:20" x14ac:dyDescent="0.25">
      <c r="A176" s="22">
        <v>159905</v>
      </c>
      <c r="B176" s="6" t="s">
        <v>167</v>
      </c>
      <c r="C176" s="6">
        <v>159905</v>
      </c>
      <c r="D176" s="16">
        <v>1.75</v>
      </c>
      <c r="E176" s="16">
        <v>2</v>
      </c>
      <c r="F176" s="16">
        <v>2</v>
      </c>
      <c r="G176" s="7" t="s">
        <v>339</v>
      </c>
      <c r="H176" s="16">
        <v>2.5</v>
      </c>
      <c r="I176" s="7">
        <v>1.75</v>
      </c>
      <c r="J176" s="7">
        <v>0</v>
      </c>
      <c r="K176" s="6"/>
      <c r="L176" s="8"/>
      <c r="M176" s="16">
        <v>2.5</v>
      </c>
      <c r="N176" s="16">
        <v>2.75</v>
      </c>
      <c r="O176" s="16">
        <v>3</v>
      </c>
      <c r="P176" s="16">
        <v>0.4</v>
      </c>
      <c r="Q176" s="23">
        <v>4.25</v>
      </c>
      <c r="R176" s="1">
        <f>VLOOKUP(A176,[1]Data!$A$8:$M$353,9,0)</f>
        <v>2.25</v>
      </c>
      <c r="S176" s="1">
        <f t="shared" si="2"/>
        <v>0.25</v>
      </c>
    </row>
    <row r="177" spans="1:20" x14ac:dyDescent="0.25">
      <c r="A177" s="22">
        <v>159343</v>
      </c>
      <c r="B177" s="6" t="s">
        <v>168</v>
      </c>
      <c r="C177" s="6">
        <v>159343</v>
      </c>
      <c r="D177" s="16">
        <v>2.0499999999999998</v>
      </c>
      <c r="E177" s="16">
        <v>2.0499999999999998</v>
      </c>
      <c r="F177" s="16">
        <v>2.0499999999999998</v>
      </c>
      <c r="G177" s="7" t="s">
        <v>339</v>
      </c>
      <c r="H177" s="16">
        <v>2.0499999999999998</v>
      </c>
      <c r="I177" s="7">
        <v>1.95</v>
      </c>
      <c r="J177" s="7">
        <v>9.9999999999999867E-2</v>
      </c>
      <c r="K177" s="6"/>
      <c r="L177" s="8"/>
      <c r="M177" s="16">
        <v>2.65</v>
      </c>
      <c r="N177" s="16">
        <v>2.8</v>
      </c>
      <c r="O177" s="16">
        <v>2.8</v>
      </c>
      <c r="P177" s="16">
        <v>0.4</v>
      </c>
      <c r="Q177" s="23">
        <v>3.45</v>
      </c>
      <c r="R177" s="1">
        <f>VLOOKUP(A177,[1]Data!$A$8:$M$353,9,0)</f>
        <v>2.5499999999999998</v>
      </c>
      <c r="S177" s="1">
        <f t="shared" ref="S177:S209" si="3">M177-R177</f>
        <v>0.10000000000000009</v>
      </c>
    </row>
    <row r="178" spans="1:20" x14ac:dyDescent="0.25">
      <c r="A178" s="22">
        <v>159923</v>
      </c>
      <c r="B178" s="6" t="s">
        <v>169</v>
      </c>
      <c r="C178" s="6">
        <v>159923</v>
      </c>
      <c r="D178" s="16">
        <v>1.8</v>
      </c>
      <c r="E178" s="16">
        <v>1.8</v>
      </c>
      <c r="F178" s="16">
        <v>1.8</v>
      </c>
      <c r="G178" s="7" t="s">
        <v>339</v>
      </c>
      <c r="H178" s="16">
        <v>2.2999999999999998</v>
      </c>
      <c r="I178" s="7">
        <v>1.6</v>
      </c>
      <c r="J178" s="7">
        <v>0.19999999999999996</v>
      </c>
      <c r="K178" s="6" t="s">
        <v>301</v>
      </c>
      <c r="L178" s="8"/>
      <c r="M178" s="16">
        <v>2.85</v>
      </c>
      <c r="N178" s="16">
        <v>3.1</v>
      </c>
      <c r="O178" s="16">
        <v>3.1</v>
      </c>
      <c r="P178" s="16">
        <v>0.4</v>
      </c>
      <c r="Q178" s="23">
        <v>3.75</v>
      </c>
      <c r="R178" s="1">
        <f>VLOOKUP(A178,[1]Data!$A$8:$M$353,9,0)</f>
        <v>2.65</v>
      </c>
      <c r="S178" s="1">
        <f t="shared" si="3"/>
        <v>0.20000000000000018</v>
      </c>
    </row>
    <row r="179" spans="1:20" x14ac:dyDescent="0.25">
      <c r="A179" s="22">
        <v>159344</v>
      </c>
      <c r="B179" s="6" t="s">
        <v>170</v>
      </c>
      <c r="C179" s="6">
        <v>159344</v>
      </c>
      <c r="D179" s="15" t="s">
        <v>295</v>
      </c>
      <c r="E179" s="15" t="s">
        <v>295</v>
      </c>
      <c r="F179" s="15" t="s">
        <v>295</v>
      </c>
      <c r="G179" s="7" t="s">
        <v>339</v>
      </c>
      <c r="H179" s="16">
        <v>1.5</v>
      </c>
      <c r="I179" s="7" t="s">
        <v>295</v>
      </c>
      <c r="J179" s="7">
        <v>0</v>
      </c>
      <c r="K179" s="6"/>
      <c r="L179" s="8"/>
      <c r="M179" s="15" t="s">
        <v>295</v>
      </c>
      <c r="N179" s="15" t="s">
        <v>295</v>
      </c>
      <c r="O179" s="15" t="s">
        <v>295</v>
      </c>
      <c r="P179" s="16">
        <v>0.4</v>
      </c>
      <c r="Q179" s="23">
        <v>3.5</v>
      </c>
      <c r="R179" s="1" t="str">
        <f>VLOOKUP(A179,[1]Data!$A$8:$M$353,9,0)</f>
        <v>CEP</v>
      </c>
      <c r="S179" s="1">
        <v>0</v>
      </c>
    </row>
    <row r="180" spans="1:20" x14ac:dyDescent="0.25">
      <c r="A180" s="22">
        <v>159483</v>
      </c>
      <c r="B180" s="6" t="s">
        <v>171</v>
      </c>
      <c r="C180" s="6">
        <v>159483</v>
      </c>
      <c r="D180" s="16">
        <v>2</v>
      </c>
      <c r="E180" s="16">
        <v>2</v>
      </c>
      <c r="F180" s="16">
        <v>2</v>
      </c>
      <c r="G180" s="7" t="s">
        <v>339</v>
      </c>
      <c r="H180" s="16">
        <v>2.75</v>
      </c>
      <c r="I180" s="7">
        <v>1.75</v>
      </c>
      <c r="J180" s="7">
        <v>0.25</v>
      </c>
      <c r="K180" s="6" t="s">
        <v>301</v>
      </c>
      <c r="L180" s="8"/>
      <c r="M180" s="16">
        <v>2.7</v>
      </c>
      <c r="N180" s="16">
        <v>2.95</v>
      </c>
      <c r="O180" s="16">
        <v>3.2</v>
      </c>
      <c r="P180" s="16">
        <v>0.4</v>
      </c>
      <c r="Q180" s="23">
        <v>3.75</v>
      </c>
      <c r="R180" s="1">
        <f>VLOOKUP(A180,[1]Data!$A$8:$M$353,9,0)</f>
        <v>2.6</v>
      </c>
      <c r="S180" s="1">
        <f t="shared" si="3"/>
        <v>0.10000000000000009</v>
      </c>
    </row>
    <row r="181" spans="1:20" x14ac:dyDescent="0.25">
      <c r="A181" s="22">
        <v>159590</v>
      </c>
      <c r="B181" s="6" t="s">
        <v>172</v>
      </c>
      <c r="C181" s="6">
        <v>159590</v>
      </c>
      <c r="D181" s="16">
        <v>1.25</v>
      </c>
      <c r="E181" s="16">
        <v>1.5</v>
      </c>
      <c r="F181" s="16"/>
      <c r="G181" s="7" t="s">
        <v>339</v>
      </c>
      <c r="H181" s="16">
        <v>2.5</v>
      </c>
      <c r="I181" s="7">
        <v>1.25</v>
      </c>
      <c r="J181" s="7">
        <v>0</v>
      </c>
      <c r="K181" s="6"/>
      <c r="L181" s="8"/>
      <c r="M181" s="16">
        <v>2.5499999999999998</v>
      </c>
      <c r="N181" s="16">
        <v>2.5499999999999998</v>
      </c>
      <c r="O181" s="16"/>
      <c r="P181" s="16">
        <v>0.4</v>
      </c>
      <c r="Q181" s="23">
        <v>4.5</v>
      </c>
      <c r="R181" s="1">
        <f>VLOOKUP(A181,[1]Data!$A$8:$M$353,9,0)</f>
        <v>2.35</v>
      </c>
      <c r="S181" s="1">
        <f t="shared" si="3"/>
        <v>0.19999999999999973</v>
      </c>
    </row>
    <row r="182" spans="1:20" x14ac:dyDescent="0.25">
      <c r="A182" s="22">
        <v>159427</v>
      </c>
      <c r="B182" s="6" t="s">
        <v>173</v>
      </c>
      <c r="C182" s="6">
        <v>159427</v>
      </c>
      <c r="D182" s="16">
        <v>1.5</v>
      </c>
      <c r="E182" s="16">
        <v>1.75</v>
      </c>
      <c r="F182" s="16">
        <v>2</v>
      </c>
      <c r="G182" s="7" t="s">
        <v>339</v>
      </c>
      <c r="H182" s="16">
        <v>2.25</v>
      </c>
      <c r="I182" s="7">
        <v>1.5</v>
      </c>
      <c r="J182" s="7">
        <v>0</v>
      </c>
      <c r="K182" s="6"/>
      <c r="L182" s="8"/>
      <c r="M182" s="16">
        <v>2.75</v>
      </c>
      <c r="N182" s="16">
        <v>3</v>
      </c>
      <c r="O182" s="16">
        <v>3.25</v>
      </c>
      <c r="P182" s="16">
        <v>0.4</v>
      </c>
      <c r="Q182" s="23">
        <v>5.25</v>
      </c>
      <c r="R182" s="1">
        <f>VLOOKUP(A182,[1]Data!$A$8:$M$353,9,0)</f>
        <v>2.75</v>
      </c>
      <c r="S182" s="1">
        <f t="shared" si="3"/>
        <v>0</v>
      </c>
    </row>
    <row r="183" spans="1:20" x14ac:dyDescent="0.25">
      <c r="A183" s="22">
        <v>159488</v>
      </c>
      <c r="B183" s="6" t="s">
        <v>174</v>
      </c>
      <c r="C183" s="6">
        <v>159488</v>
      </c>
      <c r="D183" s="16">
        <v>1.55</v>
      </c>
      <c r="E183" s="16">
        <v>1.55</v>
      </c>
      <c r="F183" s="16"/>
      <c r="G183" s="7" t="s">
        <v>339</v>
      </c>
      <c r="H183" s="16">
        <v>2.4</v>
      </c>
      <c r="I183" s="7">
        <v>1.55</v>
      </c>
      <c r="J183" s="7">
        <v>0</v>
      </c>
      <c r="K183" s="6"/>
      <c r="L183" s="8"/>
      <c r="M183" s="16">
        <v>2.2999999999999998</v>
      </c>
      <c r="N183" s="16">
        <v>2.2999999999999998</v>
      </c>
      <c r="O183" s="16"/>
      <c r="P183" s="16">
        <v>0.4</v>
      </c>
      <c r="Q183" s="23">
        <v>3.8</v>
      </c>
      <c r="R183" s="1">
        <f>VLOOKUP(A183,[1]Data!$A$8:$M$353,9,0)</f>
        <v>2.2999999999999998</v>
      </c>
      <c r="S183" s="1">
        <f t="shared" si="3"/>
        <v>0</v>
      </c>
    </row>
    <row r="184" spans="1:20" x14ac:dyDescent="0.25">
      <c r="A184" s="22">
        <v>159520</v>
      </c>
      <c r="B184" s="6" t="s">
        <v>175</v>
      </c>
      <c r="C184" s="6">
        <v>159520</v>
      </c>
      <c r="D184" s="15" t="s">
        <v>295</v>
      </c>
      <c r="E184" s="15" t="s">
        <v>295</v>
      </c>
      <c r="F184" s="16"/>
      <c r="G184" s="7" t="s">
        <v>339</v>
      </c>
      <c r="H184" s="16">
        <v>2.25</v>
      </c>
      <c r="I184" s="7" t="s">
        <v>295</v>
      </c>
      <c r="J184" s="7">
        <v>0</v>
      </c>
      <c r="K184" s="6"/>
      <c r="L184" s="8"/>
      <c r="M184" s="16" t="s">
        <v>295</v>
      </c>
      <c r="N184" s="16" t="s">
        <v>295</v>
      </c>
      <c r="O184" s="16"/>
      <c r="P184" s="16">
        <v>0.4</v>
      </c>
      <c r="Q184" s="23">
        <v>3.6</v>
      </c>
      <c r="R184" s="1" t="str">
        <f>VLOOKUP(A184,[1]Data!$A$8:$M$353,9,0)</f>
        <v>CEP</v>
      </c>
      <c r="S184" s="1">
        <v>0</v>
      </c>
    </row>
    <row r="185" spans="1:20" x14ac:dyDescent="0.25">
      <c r="A185" s="22">
        <v>159301</v>
      </c>
      <c r="B185" s="6" t="s">
        <v>176</v>
      </c>
      <c r="C185" s="6">
        <v>159301</v>
      </c>
      <c r="D185" s="16">
        <v>1.75</v>
      </c>
      <c r="E185" s="16">
        <v>1.75</v>
      </c>
      <c r="F185" s="16">
        <v>1.75</v>
      </c>
      <c r="G185" s="7" t="s">
        <v>339</v>
      </c>
      <c r="H185" s="16">
        <v>2.75</v>
      </c>
      <c r="I185" s="7">
        <v>1.75</v>
      </c>
      <c r="J185" s="7">
        <v>0</v>
      </c>
      <c r="K185" s="6"/>
      <c r="L185" s="8"/>
      <c r="M185" s="16">
        <v>2.85</v>
      </c>
      <c r="N185" s="16">
        <v>3.05</v>
      </c>
      <c r="O185" s="16">
        <v>3.05</v>
      </c>
      <c r="P185" s="16">
        <v>0.4</v>
      </c>
      <c r="Q185" s="23">
        <v>3.75</v>
      </c>
      <c r="R185" s="1">
        <f>VLOOKUP(A185,[1]Data!$A$8:$M$353,9,0)</f>
        <v>2.8</v>
      </c>
      <c r="S185" s="1">
        <f t="shared" si="3"/>
        <v>5.0000000000000266E-2</v>
      </c>
    </row>
    <row r="186" spans="1:20" x14ac:dyDescent="0.25">
      <c r="A186" s="22">
        <v>160003</v>
      </c>
      <c r="B186" s="6" t="s">
        <v>177</v>
      </c>
      <c r="C186" s="6">
        <v>160003</v>
      </c>
      <c r="D186" s="16">
        <v>1.5</v>
      </c>
      <c r="E186" s="16">
        <v>2</v>
      </c>
      <c r="F186" s="16">
        <v>2</v>
      </c>
      <c r="G186" s="7" t="s">
        <v>339</v>
      </c>
      <c r="H186" s="16">
        <v>2</v>
      </c>
      <c r="I186" s="7">
        <v>1.5</v>
      </c>
      <c r="J186" s="7">
        <v>0</v>
      </c>
      <c r="K186" s="6"/>
      <c r="L186" s="8"/>
      <c r="M186" s="16">
        <v>2.6</v>
      </c>
      <c r="N186" s="16">
        <v>3.1</v>
      </c>
      <c r="O186" s="16">
        <v>3.1</v>
      </c>
      <c r="P186" s="16">
        <v>0.4</v>
      </c>
      <c r="Q186" s="23">
        <v>3.25</v>
      </c>
      <c r="R186" s="1">
        <f>VLOOKUP(A186,[1]Data!$A$8:$M$353,9,0)</f>
        <v>2.5</v>
      </c>
      <c r="S186" s="1">
        <f t="shared" si="3"/>
        <v>0.10000000000000009</v>
      </c>
    </row>
    <row r="187" spans="1:20" x14ac:dyDescent="0.25">
      <c r="A187" s="22">
        <v>159249</v>
      </c>
      <c r="B187" s="6" t="s">
        <v>178</v>
      </c>
      <c r="C187" s="6">
        <v>159249</v>
      </c>
      <c r="D187" s="15" t="s">
        <v>295</v>
      </c>
      <c r="E187" s="15" t="s">
        <v>295</v>
      </c>
      <c r="F187" s="15" t="s">
        <v>295</v>
      </c>
      <c r="G187" s="7" t="s">
        <v>339</v>
      </c>
      <c r="H187" s="16">
        <v>4</v>
      </c>
      <c r="I187" s="7">
        <v>0</v>
      </c>
      <c r="J187" s="7">
        <v>0</v>
      </c>
      <c r="K187" s="6"/>
      <c r="L187" s="8"/>
      <c r="M187" s="15" t="s">
        <v>295</v>
      </c>
      <c r="N187" s="15" t="s">
        <v>295</v>
      </c>
      <c r="O187" s="15" t="s">
        <v>295</v>
      </c>
      <c r="P187" s="16">
        <v>0.4</v>
      </c>
      <c r="Q187" s="23">
        <v>4</v>
      </c>
      <c r="R187" s="1">
        <f>VLOOKUP(A187,[1]Data!$A$8:$M$353,9,0)</f>
        <v>2</v>
      </c>
      <c r="S187" s="1" t="s">
        <v>295</v>
      </c>
    </row>
    <row r="188" spans="1:20" x14ac:dyDescent="0.25">
      <c r="A188" s="22">
        <v>159540</v>
      </c>
      <c r="B188" s="6" t="s">
        <v>179</v>
      </c>
      <c r="C188" s="6">
        <v>159540</v>
      </c>
      <c r="D188" s="15" t="s">
        <v>295</v>
      </c>
      <c r="E188" s="15"/>
      <c r="F188" s="15"/>
      <c r="G188" s="7" t="s">
        <v>339</v>
      </c>
      <c r="H188" s="16"/>
      <c r="I188" s="7" t="s">
        <v>295</v>
      </c>
      <c r="J188" s="7">
        <v>0</v>
      </c>
      <c r="K188" s="6" t="s">
        <v>317</v>
      </c>
      <c r="L188" s="8"/>
      <c r="M188" s="15" t="s">
        <v>295</v>
      </c>
      <c r="N188" s="15"/>
      <c r="O188" s="15"/>
      <c r="P188" s="16">
        <v>0.4</v>
      </c>
      <c r="Q188" s="23"/>
      <c r="R188" s="1" t="str">
        <f>VLOOKUP(A188,[1]Data!$A$8:$M$353,9,0)</f>
        <v>CEP</v>
      </c>
      <c r="S188" s="1">
        <v>0</v>
      </c>
    </row>
    <row r="189" spans="1:20" x14ac:dyDescent="0.25">
      <c r="A189" s="22">
        <v>159452</v>
      </c>
      <c r="B189" s="6" t="s">
        <v>180</v>
      </c>
      <c r="C189" s="6">
        <v>159452</v>
      </c>
      <c r="D189" s="16">
        <v>2</v>
      </c>
      <c r="E189" s="16">
        <v>2.5</v>
      </c>
      <c r="F189" s="16">
        <v>2.5</v>
      </c>
      <c r="G189" s="7" t="s">
        <v>339</v>
      </c>
      <c r="H189" s="16">
        <v>3</v>
      </c>
      <c r="I189" s="7">
        <v>2</v>
      </c>
      <c r="J189" s="7">
        <v>0</v>
      </c>
      <c r="K189" s="6"/>
      <c r="L189" s="8"/>
      <c r="M189" s="16">
        <v>2.75</v>
      </c>
      <c r="N189" s="16">
        <v>3.25</v>
      </c>
      <c r="O189" s="16">
        <v>3.25</v>
      </c>
      <c r="P189" s="16">
        <v>0.4</v>
      </c>
      <c r="Q189" s="23">
        <v>4</v>
      </c>
      <c r="R189" s="1">
        <f>VLOOKUP(A189,[1]Data!$A$8:$M$353,9,0)</f>
        <v>2.75</v>
      </c>
      <c r="S189" s="1">
        <f t="shared" si="3"/>
        <v>0</v>
      </c>
    </row>
    <row r="190" spans="1:20" x14ac:dyDescent="0.25">
      <c r="A190" s="22">
        <v>159073</v>
      </c>
      <c r="B190" s="6" t="s">
        <v>181</v>
      </c>
      <c r="C190" s="6">
        <v>159073</v>
      </c>
      <c r="D190" s="15" t="s">
        <v>295</v>
      </c>
      <c r="E190" s="15" t="s">
        <v>295</v>
      </c>
      <c r="F190" s="16"/>
      <c r="G190" s="7" t="s">
        <v>339</v>
      </c>
      <c r="H190" s="16"/>
      <c r="I190" s="7" t="s">
        <v>295</v>
      </c>
      <c r="J190" s="7">
        <v>0</v>
      </c>
      <c r="K190" s="6"/>
      <c r="L190" s="8"/>
      <c r="M190" s="15" t="s">
        <v>295</v>
      </c>
      <c r="N190" s="15" t="s">
        <v>295</v>
      </c>
      <c r="O190" s="16"/>
      <c r="P190" s="16">
        <v>0.4</v>
      </c>
      <c r="Q190" s="23"/>
      <c r="R190" s="1" t="str">
        <f>VLOOKUP(A190,[1]Data!$A$8:$M$353,9,0)</f>
        <v>CEP</v>
      </c>
      <c r="S190" s="1">
        <v>0</v>
      </c>
    </row>
    <row r="191" spans="1:20" x14ac:dyDescent="0.25">
      <c r="A191" s="22">
        <v>159945</v>
      </c>
      <c r="B191" s="6" t="s">
        <v>182</v>
      </c>
      <c r="C191" s="6">
        <v>159945</v>
      </c>
      <c r="D191" s="16">
        <v>1.65</v>
      </c>
      <c r="E191" s="16">
        <v>1.65</v>
      </c>
      <c r="F191" s="16">
        <v>1.65</v>
      </c>
      <c r="G191" s="7" t="s">
        <v>339</v>
      </c>
      <c r="H191" s="16">
        <v>2.5</v>
      </c>
      <c r="I191" s="7">
        <v>0</v>
      </c>
      <c r="J191" s="7">
        <v>0</v>
      </c>
      <c r="K191" s="6" t="s">
        <v>318</v>
      </c>
      <c r="L191" s="8"/>
      <c r="M191" s="16">
        <v>2.8</v>
      </c>
      <c r="N191" s="16">
        <v>3.1</v>
      </c>
      <c r="O191" s="16">
        <v>3.1</v>
      </c>
      <c r="P191" s="16">
        <v>0.4</v>
      </c>
      <c r="Q191" s="23">
        <v>4</v>
      </c>
      <c r="R191" s="1">
        <v>0</v>
      </c>
      <c r="S191" s="1">
        <v>0</v>
      </c>
      <c r="T191" t="s">
        <v>327</v>
      </c>
    </row>
    <row r="192" spans="1:20" x14ac:dyDescent="0.25">
      <c r="A192" s="22">
        <v>159634</v>
      </c>
      <c r="B192" s="6" t="s">
        <v>183</v>
      </c>
      <c r="C192" s="6">
        <v>159634</v>
      </c>
      <c r="D192" s="16">
        <v>2</v>
      </c>
      <c r="E192" s="16">
        <v>2</v>
      </c>
      <c r="F192" s="16">
        <v>2</v>
      </c>
      <c r="G192" s="7" t="s">
        <v>339</v>
      </c>
      <c r="H192" s="16">
        <v>3</v>
      </c>
      <c r="I192" s="7">
        <v>1.75</v>
      </c>
      <c r="J192" s="7">
        <v>0.25</v>
      </c>
      <c r="K192" s="6"/>
      <c r="L192" s="8"/>
      <c r="M192" s="16">
        <v>2.75</v>
      </c>
      <c r="N192" s="16">
        <v>3</v>
      </c>
      <c r="O192" s="16">
        <v>3</v>
      </c>
      <c r="P192" s="16">
        <v>0.4</v>
      </c>
      <c r="Q192" s="23">
        <v>4.5</v>
      </c>
      <c r="R192" s="1">
        <f>VLOOKUP(A192,[1]Data!$A$8:$M$353,9,0)</f>
        <v>2.6</v>
      </c>
      <c r="S192" s="1">
        <f t="shared" si="3"/>
        <v>0.14999999999999991</v>
      </c>
    </row>
    <row r="193" spans="1:20" x14ac:dyDescent="0.25">
      <c r="A193" s="22">
        <v>159896</v>
      </c>
      <c r="B193" s="6" t="s">
        <v>184</v>
      </c>
      <c r="C193" s="6">
        <v>159896</v>
      </c>
      <c r="D193" s="15" t="s">
        <v>302</v>
      </c>
      <c r="E193" s="15" t="s">
        <v>302</v>
      </c>
      <c r="F193" s="16"/>
      <c r="G193" s="7" t="s">
        <v>339</v>
      </c>
      <c r="H193" s="16">
        <v>2</v>
      </c>
      <c r="I193" s="7" t="s">
        <v>296</v>
      </c>
      <c r="J193" s="7">
        <v>0</v>
      </c>
      <c r="K193" s="6" t="s">
        <v>319</v>
      </c>
      <c r="L193" s="8"/>
      <c r="M193" s="15" t="s">
        <v>302</v>
      </c>
      <c r="N193" s="15" t="s">
        <v>304</v>
      </c>
      <c r="O193" s="16"/>
      <c r="P193" s="16">
        <v>0.4</v>
      </c>
      <c r="Q193" s="23">
        <v>3</v>
      </c>
      <c r="R193" s="1" t="s">
        <v>302</v>
      </c>
      <c r="S193" s="1">
        <v>0</v>
      </c>
    </row>
    <row r="194" spans="1:20" x14ac:dyDescent="0.25">
      <c r="A194" s="22">
        <v>159423</v>
      </c>
      <c r="B194" s="6" t="s">
        <v>185</v>
      </c>
      <c r="C194" s="6">
        <v>159423</v>
      </c>
      <c r="D194" s="16">
        <v>1.5</v>
      </c>
      <c r="E194" s="16">
        <v>1.5</v>
      </c>
      <c r="F194" s="16">
        <v>1.5</v>
      </c>
      <c r="G194" s="7" t="s">
        <v>339</v>
      </c>
      <c r="H194" s="16">
        <v>2</v>
      </c>
      <c r="I194" s="7">
        <v>1.5</v>
      </c>
      <c r="J194" s="7">
        <v>0</v>
      </c>
      <c r="K194" s="6"/>
      <c r="L194" s="8"/>
      <c r="M194" s="16">
        <v>2.75</v>
      </c>
      <c r="N194" s="16">
        <v>3</v>
      </c>
      <c r="O194" s="16">
        <v>3</v>
      </c>
      <c r="P194" s="16">
        <v>0.4</v>
      </c>
      <c r="Q194" s="23">
        <v>3.75</v>
      </c>
      <c r="R194" s="1">
        <f>VLOOKUP(A194,[1]Data!$A$8:$M$353,9,0)</f>
        <v>2.75</v>
      </c>
      <c r="S194" s="1">
        <f t="shared" si="3"/>
        <v>0</v>
      </c>
    </row>
    <row r="195" spans="1:20" x14ac:dyDescent="0.25">
      <c r="A195" s="22">
        <v>159268</v>
      </c>
      <c r="B195" s="6" t="s">
        <v>186</v>
      </c>
      <c r="C195" s="6">
        <v>159268</v>
      </c>
      <c r="D195" s="16">
        <v>1.55</v>
      </c>
      <c r="E195" s="16">
        <v>1.65</v>
      </c>
      <c r="F195" s="16">
        <v>1.65</v>
      </c>
      <c r="G195" s="7" t="s">
        <v>339</v>
      </c>
      <c r="H195" s="16">
        <v>2.2999999999999998</v>
      </c>
      <c r="I195" s="7">
        <v>1.45</v>
      </c>
      <c r="J195" s="7">
        <v>0.10000000000000009</v>
      </c>
      <c r="K195" s="6"/>
      <c r="L195" s="8"/>
      <c r="M195" s="16">
        <v>2.8</v>
      </c>
      <c r="N195" s="16">
        <v>3.05</v>
      </c>
      <c r="O195" s="16">
        <v>3.05</v>
      </c>
      <c r="P195" s="16">
        <v>0.4</v>
      </c>
      <c r="Q195" s="23">
        <v>3.55</v>
      </c>
      <c r="R195" s="1">
        <f>VLOOKUP(A195,[1]Data!$A$8:$M$353,9,0)</f>
        <v>2.7</v>
      </c>
      <c r="S195" s="1">
        <f t="shared" si="3"/>
        <v>9.9999999999999645E-2</v>
      </c>
    </row>
    <row r="196" spans="1:20" x14ac:dyDescent="0.25">
      <c r="A196" s="22">
        <v>159424</v>
      </c>
      <c r="B196" s="6" t="s">
        <v>187</v>
      </c>
      <c r="C196" s="6">
        <v>159424</v>
      </c>
      <c r="D196" s="16">
        <v>1.5</v>
      </c>
      <c r="E196" s="16">
        <v>1.5</v>
      </c>
      <c r="F196" s="16"/>
      <c r="G196" s="7" t="s">
        <v>339</v>
      </c>
      <c r="H196" s="16">
        <v>1.75</v>
      </c>
      <c r="I196" s="7">
        <v>1.4</v>
      </c>
      <c r="J196" s="7">
        <v>0.10000000000000009</v>
      </c>
      <c r="K196" s="6"/>
      <c r="L196" s="8"/>
      <c r="M196" s="16">
        <v>2.95</v>
      </c>
      <c r="N196" s="16">
        <v>2.95</v>
      </c>
      <c r="O196" s="16"/>
      <c r="P196" s="16">
        <v>0.4</v>
      </c>
      <c r="Q196" s="23">
        <v>3.75</v>
      </c>
      <c r="R196" s="1">
        <f>VLOOKUP(A196,[1]Data!$A$8:$M$353,9,0)</f>
        <v>2.85</v>
      </c>
      <c r="S196" s="1">
        <f t="shared" si="3"/>
        <v>0.10000000000000009</v>
      </c>
    </row>
    <row r="197" spans="1:20" x14ac:dyDescent="0.25">
      <c r="A197" s="22">
        <v>159474</v>
      </c>
      <c r="B197" s="6" t="s">
        <v>188</v>
      </c>
      <c r="C197" s="6">
        <v>159474</v>
      </c>
      <c r="D197" s="16">
        <v>1.25</v>
      </c>
      <c r="E197" s="16">
        <v>1.35</v>
      </c>
      <c r="F197" s="16">
        <v>1.35</v>
      </c>
      <c r="G197" s="7" t="s">
        <v>339</v>
      </c>
      <c r="H197" s="16">
        <v>1.9</v>
      </c>
      <c r="I197" s="7">
        <v>1.25</v>
      </c>
      <c r="J197" s="7">
        <v>0</v>
      </c>
      <c r="K197" s="6"/>
      <c r="L197" s="8"/>
      <c r="M197" s="16">
        <v>2.75</v>
      </c>
      <c r="N197" s="16">
        <v>3</v>
      </c>
      <c r="O197" s="16">
        <v>3</v>
      </c>
      <c r="P197" s="16">
        <v>0.4</v>
      </c>
      <c r="Q197" s="23">
        <v>3.5</v>
      </c>
      <c r="R197" s="1">
        <f>VLOOKUP(A197,[1]Data!$A$8:$M$353,9,0)</f>
        <v>2.75</v>
      </c>
      <c r="S197" s="1">
        <f t="shared" si="3"/>
        <v>0</v>
      </c>
    </row>
    <row r="198" spans="1:20" x14ac:dyDescent="0.25">
      <c r="A198" s="22">
        <v>159886</v>
      </c>
      <c r="B198" s="6" t="s">
        <v>189</v>
      </c>
      <c r="C198" s="6">
        <v>159886</v>
      </c>
      <c r="D198" s="16"/>
      <c r="E198" s="16">
        <v>1.5</v>
      </c>
      <c r="F198" s="16">
        <v>1.5</v>
      </c>
      <c r="G198" s="7" t="s">
        <v>339</v>
      </c>
      <c r="H198" s="16">
        <v>2.4</v>
      </c>
      <c r="I198" s="7">
        <v>0</v>
      </c>
      <c r="J198" s="7">
        <v>0</v>
      </c>
      <c r="K198" s="6"/>
      <c r="L198" s="8"/>
      <c r="M198" s="16">
        <v>2.4500000000000002</v>
      </c>
      <c r="N198" s="16">
        <v>2.7</v>
      </c>
      <c r="O198" s="16">
        <v>2.7</v>
      </c>
      <c r="P198" s="16">
        <v>0.4</v>
      </c>
      <c r="Q198" s="23">
        <v>3.7</v>
      </c>
      <c r="R198" s="1">
        <f>VLOOKUP(A198,[1]Data!$A$8:$M$353,9,0)</f>
        <v>2.4500000000000002</v>
      </c>
      <c r="S198" s="1">
        <f t="shared" si="3"/>
        <v>0</v>
      </c>
    </row>
    <row r="199" spans="1:20" x14ac:dyDescent="0.25">
      <c r="A199" s="22">
        <v>159440</v>
      </c>
      <c r="B199" s="6" t="s">
        <v>190</v>
      </c>
      <c r="C199" s="6">
        <v>159440</v>
      </c>
      <c r="D199" s="16">
        <v>1.5</v>
      </c>
      <c r="E199" s="16">
        <v>1.75</v>
      </c>
      <c r="F199" s="16">
        <v>1.75</v>
      </c>
      <c r="G199" s="7" t="s">
        <v>339</v>
      </c>
      <c r="H199" s="16">
        <v>2</v>
      </c>
      <c r="I199" s="7">
        <v>1.75</v>
      </c>
      <c r="J199" s="7">
        <v>-0.25</v>
      </c>
      <c r="K199" s="6"/>
      <c r="L199" s="8"/>
      <c r="M199" s="16">
        <v>2.75</v>
      </c>
      <c r="N199" s="16">
        <v>3</v>
      </c>
      <c r="O199" s="16">
        <v>3</v>
      </c>
      <c r="P199" s="16">
        <v>0.4</v>
      </c>
      <c r="Q199" s="23">
        <v>4.25</v>
      </c>
      <c r="R199" s="1">
        <f>VLOOKUP(A199,[1]Data!$A$8:$M$353,9,0)</f>
        <v>3</v>
      </c>
      <c r="S199" s="1">
        <f t="shared" si="3"/>
        <v>-0.25</v>
      </c>
      <c r="T199" t="s">
        <v>301</v>
      </c>
    </row>
    <row r="200" spans="1:20" x14ac:dyDescent="0.25">
      <c r="A200" s="22">
        <v>159524</v>
      </c>
      <c r="B200" s="6" t="s">
        <v>191</v>
      </c>
      <c r="C200" s="6">
        <v>159524</v>
      </c>
      <c r="D200" s="15" t="s">
        <v>295</v>
      </c>
      <c r="E200" s="15" t="s">
        <v>295</v>
      </c>
      <c r="F200" s="15" t="s">
        <v>295</v>
      </c>
      <c r="G200" s="7" t="s">
        <v>339</v>
      </c>
      <c r="H200" s="16">
        <v>2</v>
      </c>
      <c r="I200" s="7" t="s">
        <v>295</v>
      </c>
      <c r="J200" s="7">
        <v>0</v>
      </c>
      <c r="K200" s="6" t="s">
        <v>301</v>
      </c>
      <c r="L200" s="8"/>
      <c r="M200" s="15" t="s">
        <v>295</v>
      </c>
      <c r="N200" s="15" t="s">
        <v>295</v>
      </c>
      <c r="O200" s="15" t="s">
        <v>295</v>
      </c>
      <c r="P200" s="16">
        <v>0.4</v>
      </c>
      <c r="Q200" s="23">
        <v>3.25</v>
      </c>
      <c r="R200" s="1" t="str">
        <f>VLOOKUP(A200,[1]Data!$A$8:$M$353,9,0)</f>
        <v>CEP</v>
      </c>
      <c r="S200" s="1">
        <v>0</v>
      </c>
    </row>
    <row r="201" spans="1:20" x14ac:dyDescent="0.25">
      <c r="A201" s="22">
        <v>160160</v>
      </c>
      <c r="B201" s="6" t="s">
        <v>192</v>
      </c>
      <c r="C201" s="6">
        <v>160160</v>
      </c>
      <c r="D201" s="16"/>
      <c r="E201" s="16">
        <v>2</v>
      </c>
      <c r="F201" s="16">
        <v>2</v>
      </c>
      <c r="G201" s="7" t="s">
        <v>339</v>
      </c>
      <c r="H201" s="16">
        <v>2.4</v>
      </c>
      <c r="I201" s="7">
        <v>0</v>
      </c>
      <c r="J201" s="7">
        <v>0</v>
      </c>
      <c r="K201" s="6"/>
      <c r="L201" s="8"/>
      <c r="M201" s="16"/>
      <c r="N201" s="16">
        <v>3</v>
      </c>
      <c r="O201" s="16">
        <v>3</v>
      </c>
      <c r="P201" s="16">
        <v>0.4</v>
      </c>
      <c r="Q201" s="23">
        <v>3.4</v>
      </c>
      <c r="R201" s="1">
        <f>VLOOKUP(A201,[1]Data!$A$8:$M$353,9,0)</f>
        <v>0</v>
      </c>
      <c r="S201" s="1">
        <f t="shared" si="3"/>
        <v>0</v>
      </c>
    </row>
    <row r="202" spans="1:20" x14ac:dyDescent="0.25">
      <c r="A202" s="22">
        <v>159889</v>
      </c>
      <c r="B202" s="6" t="s">
        <v>193</v>
      </c>
      <c r="C202" s="6">
        <v>159889</v>
      </c>
      <c r="D202" s="16">
        <v>1.7</v>
      </c>
      <c r="E202" s="16">
        <v>1.95</v>
      </c>
      <c r="F202" s="16">
        <v>1.95</v>
      </c>
      <c r="G202" s="7" t="s">
        <v>339</v>
      </c>
      <c r="H202" s="16">
        <v>3.1</v>
      </c>
      <c r="I202" s="7">
        <v>1.65</v>
      </c>
      <c r="J202" s="7">
        <v>5.0000000000000044E-2</v>
      </c>
      <c r="K202" s="6"/>
      <c r="L202" s="8"/>
      <c r="M202" s="16">
        <v>2.75</v>
      </c>
      <c r="N202" s="16">
        <v>3.05</v>
      </c>
      <c r="O202" s="16">
        <v>3.05</v>
      </c>
      <c r="P202" s="16">
        <v>0.4</v>
      </c>
      <c r="Q202" s="23">
        <v>4.25</v>
      </c>
      <c r="R202" s="1">
        <f>VLOOKUP(A202,[1]Data!$A$8:$M$353,9,0)</f>
        <v>2.7</v>
      </c>
      <c r="S202" s="1">
        <f t="shared" si="3"/>
        <v>4.9999999999999822E-2</v>
      </c>
    </row>
    <row r="203" spans="1:20" x14ac:dyDescent="0.25">
      <c r="A203" s="22">
        <v>159971</v>
      </c>
      <c r="B203" s="6" t="s">
        <v>194</v>
      </c>
      <c r="C203" s="6">
        <v>159971</v>
      </c>
      <c r="D203" s="16">
        <v>1.75</v>
      </c>
      <c r="E203" s="16">
        <v>1.75</v>
      </c>
      <c r="F203" s="16">
        <v>2</v>
      </c>
      <c r="G203" s="7" t="s">
        <v>339</v>
      </c>
      <c r="H203" s="16">
        <v>2.5</v>
      </c>
      <c r="I203" s="7">
        <v>1.75</v>
      </c>
      <c r="J203" s="7">
        <v>0</v>
      </c>
      <c r="K203" s="6"/>
      <c r="L203" s="8"/>
      <c r="M203" s="16">
        <v>2.65</v>
      </c>
      <c r="N203" s="16">
        <v>3</v>
      </c>
      <c r="O203" s="16">
        <v>3.25</v>
      </c>
      <c r="P203" s="16">
        <v>0.4</v>
      </c>
      <c r="Q203" s="23">
        <v>4.25</v>
      </c>
      <c r="R203" s="1">
        <f>VLOOKUP(A203,[1]Data!$A$8:$M$353,9,0)</f>
        <v>2.65</v>
      </c>
      <c r="S203" s="1">
        <f t="shared" si="3"/>
        <v>0</v>
      </c>
    </row>
    <row r="204" spans="1:20" x14ac:dyDescent="0.25">
      <c r="A204" s="22">
        <v>159884</v>
      </c>
      <c r="B204" s="6" t="s">
        <v>195</v>
      </c>
      <c r="C204" s="6">
        <v>159884</v>
      </c>
      <c r="D204" s="16">
        <v>2.4500000000000002</v>
      </c>
      <c r="E204" s="16">
        <v>2.4500000000000002</v>
      </c>
      <c r="F204" s="16">
        <v>2.4500000000000002</v>
      </c>
      <c r="G204" s="7" t="s">
        <v>339</v>
      </c>
      <c r="H204" s="16">
        <v>3.15</v>
      </c>
      <c r="I204" s="7">
        <v>2.4500000000000002</v>
      </c>
      <c r="J204" s="7">
        <v>0</v>
      </c>
      <c r="K204" s="6"/>
      <c r="L204" s="8"/>
      <c r="M204" s="16">
        <v>3.35</v>
      </c>
      <c r="N204" s="16">
        <v>3.65</v>
      </c>
      <c r="O204" s="16">
        <v>3.75</v>
      </c>
      <c r="P204" s="16">
        <v>0.4</v>
      </c>
      <c r="Q204" s="23">
        <v>4.1500000000000004</v>
      </c>
      <c r="R204" s="1">
        <f>VLOOKUP(A204,[1]Data!$A$8:$M$353,9,0)</f>
        <v>3.35</v>
      </c>
      <c r="S204" s="1">
        <f t="shared" si="3"/>
        <v>0</v>
      </c>
    </row>
    <row r="205" spans="1:20" x14ac:dyDescent="0.25">
      <c r="A205" s="22">
        <v>159455</v>
      </c>
      <c r="B205" s="6" t="s">
        <v>196</v>
      </c>
      <c r="C205" s="6">
        <v>159455</v>
      </c>
      <c r="D205" s="15" t="s">
        <v>295</v>
      </c>
      <c r="E205" s="15" t="s">
        <v>295</v>
      </c>
      <c r="F205" s="16"/>
      <c r="G205" s="7" t="s">
        <v>339</v>
      </c>
      <c r="H205" s="16"/>
      <c r="I205" s="7" t="s">
        <v>295</v>
      </c>
      <c r="J205" s="7">
        <v>0</v>
      </c>
      <c r="K205" s="6"/>
      <c r="L205" s="8"/>
      <c r="M205" s="15" t="s">
        <v>295</v>
      </c>
      <c r="N205" s="15" t="s">
        <v>295</v>
      </c>
      <c r="O205" s="16"/>
      <c r="P205" s="16">
        <v>0.4</v>
      </c>
      <c r="Q205" s="23"/>
      <c r="R205" s="1" t="str">
        <f>VLOOKUP(A205,[1]Data!$A$8:$M$353,9,0)</f>
        <v>CEP</v>
      </c>
      <c r="S205" s="1">
        <v>0</v>
      </c>
    </row>
    <row r="206" spans="1:20" x14ac:dyDescent="0.25">
      <c r="A206" s="22">
        <v>159322</v>
      </c>
      <c r="B206" s="6" t="s">
        <v>197</v>
      </c>
      <c r="C206" s="6">
        <v>159322</v>
      </c>
      <c r="D206" s="16">
        <v>1.25</v>
      </c>
      <c r="E206" s="16">
        <v>1.5</v>
      </c>
      <c r="F206" s="16">
        <v>1.5</v>
      </c>
      <c r="G206" s="7" t="s">
        <v>339</v>
      </c>
      <c r="H206" s="16">
        <v>1.75</v>
      </c>
      <c r="I206" s="7">
        <v>1.25</v>
      </c>
      <c r="J206" s="7">
        <v>0</v>
      </c>
      <c r="K206" s="6"/>
      <c r="L206" s="8"/>
      <c r="M206" s="16">
        <v>2</v>
      </c>
      <c r="N206" s="16">
        <v>2</v>
      </c>
      <c r="O206" s="16">
        <v>2.25</v>
      </c>
      <c r="P206" s="16">
        <v>0.4</v>
      </c>
      <c r="Q206" s="23">
        <v>3.25</v>
      </c>
      <c r="R206" s="1">
        <f>VLOOKUP(A206,[1]Data!$A$8:$M$353,9,0)</f>
        <v>2</v>
      </c>
      <c r="S206" s="1">
        <f t="shared" si="3"/>
        <v>0</v>
      </c>
    </row>
    <row r="207" spans="1:20" x14ac:dyDescent="0.25">
      <c r="A207" s="22">
        <v>159684</v>
      </c>
      <c r="B207" s="6" t="s">
        <v>198</v>
      </c>
      <c r="C207" s="6">
        <v>159684</v>
      </c>
      <c r="D207" s="15" t="s">
        <v>295</v>
      </c>
      <c r="E207" s="15" t="s">
        <v>295</v>
      </c>
      <c r="F207" s="15" t="s">
        <v>295</v>
      </c>
      <c r="G207" s="7" t="s">
        <v>339</v>
      </c>
      <c r="H207" s="16">
        <v>2</v>
      </c>
      <c r="I207" s="7" t="s">
        <v>295</v>
      </c>
      <c r="J207" s="7">
        <v>0</v>
      </c>
      <c r="K207" s="6"/>
      <c r="L207" s="8"/>
      <c r="M207" s="15" t="s">
        <v>295</v>
      </c>
      <c r="N207" s="15" t="s">
        <v>295</v>
      </c>
      <c r="O207" s="15" t="s">
        <v>295</v>
      </c>
      <c r="P207" s="16">
        <v>0.4</v>
      </c>
      <c r="Q207" s="23">
        <v>3</v>
      </c>
      <c r="R207" s="1" t="str">
        <f>VLOOKUP(A207,[1]Data!$A$8:$M$353,9,0)</f>
        <v>CEP</v>
      </c>
      <c r="S207" s="1">
        <v>0</v>
      </c>
    </row>
    <row r="208" spans="1:20" x14ac:dyDescent="0.25">
      <c r="A208" s="22">
        <v>159405</v>
      </c>
      <c r="B208" s="6" t="s">
        <v>199</v>
      </c>
      <c r="C208" s="6">
        <v>159405</v>
      </c>
      <c r="D208" s="16">
        <v>1.4</v>
      </c>
      <c r="E208" s="16">
        <v>1.5</v>
      </c>
      <c r="F208" s="16">
        <v>1.5</v>
      </c>
      <c r="G208" s="7" t="s">
        <v>339</v>
      </c>
      <c r="H208" s="16">
        <v>2</v>
      </c>
      <c r="I208" s="7">
        <v>1.4</v>
      </c>
      <c r="J208" s="7">
        <v>0</v>
      </c>
      <c r="K208" s="6"/>
      <c r="L208" s="8"/>
      <c r="M208" s="16">
        <v>2.85</v>
      </c>
      <c r="N208" s="16">
        <v>2.95</v>
      </c>
      <c r="O208" s="16">
        <v>2.95</v>
      </c>
      <c r="P208" s="16">
        <v>0.4</v>
      </c>
      <c r="Q208" s="23">
        <v>3.5</v>
      </c>
      <c r="R208" s="1">
        <f>VLOOKUP(A208,[1]Data!$A$8:$M$353,9,0)</f>
        <v>2.85</v>
      </c>
      <c r="S208" s="1">
        <f t="shared" si="3"/>
        <v>0</v>
      </c>
    </row>
    <row r="209" spans="1:20" x14ac:dyDescent="0.25">
      <c r="A209" s="22">
        <v>159963</v>
      </c>
      <c r="B209" s="6" t="s">
        <v>200</v>
      </c>
      <c r="C209" s="6">
        <v>159963</v>
      </c>
      <c r="D209" s="16">
        <v>1.25</v>
      </c>
      <c r="E209" s="16">
        <v>1.75</v>
      </c>
      <c r="F209" s="16">
        <v>1.75</v>
      </c>
      <c r="G209" s="7" t="s">
        <v>339</v>
      </c>
      <c r="H209" s="16">
        <v>2.25</v>
      </c>
      <c r="I209" s="7">
        <v>1.25</v>
      </c>
      <c r="J209" s="7">
        <v>0</v>
      </c>
      <c r="K209" s="6"/>
      <c r="L209" s="8"/>
      <c r="M209" s="16">
        <v>2.5</v>
      </c>
      <c r="N209" s="16">
        <v>3</v>
      </c>
      <c r="O209" s="16">
        <v>3</v>
      </c>
      <c r="P209" s="16">
        <v>0.4</v>
      </c>
      <c r="Q209" s="23">
        <v>3.65</v>
      </c>
      <c r="R209" s="1">
        <f>VLOOKUP(A209,[1]Data!$A$8:$M$353,9,0)</f>
        <v>2.5</v>
      </c>
      <c r="S209" s="1">
        <f t="shared" si="3"/>
        <v>0</v>
      </c>
    </row>
    <row r="210" spans="1:20" x14ac:dyDescent="0.25">
      <c r="A210" s="22">
        <v>159399</v>
      </c>
      <c r="B210" s="6" t="s">
        <v>201</v>
      </c>
      <c r="C210" s="6">
        <v>159399</v>
      </c>
      <c r="D210" s="16">
        <v>1.75</v>
      </c>
      <c r="E210" s="16">
        <v>1.75</v>
      </c>
      <c r="F210" s="16">
        <v>1.75</v>
      </c>
      <c r="G210" s="7" t="s">
        <v>339</v>
      </c>
      <c r="H210" s="16">
        <v>1.8</v>
      </c>
      <c r="I210" s="7">
        <v>1.5</v>
      </c>
      <c r="J210" s="7">
        <v>0.25</v>
      </c>
      <c r="K210" s="6"/>
      <c r="L210" s="8"/>
      <c r="M210" s="16">
        <v>2.6</v>
      </c>
      <c r="N210" s="16">
        <v>2.95</v>
      </c>
      <c r="O210" s="16">
        <v>2.95</v>
      </c>
      <c r="P210" s="16">
        <v>0.4</v>
      </c>
      <c r="Q210" s="23">
        <v>3.75</v>
      </c>
      <c r="R210" s="1" t="e">
        <f>VLOOKUP(#REF!,[1]Data!$A$8:$M$353,9,0)</f>
        <v>#REF!</v>
      </c>
      <c r="S210" s="1" t="e">
        <f>#REF!-R210</f>
        <v>#REF!</v>
      </c>
    </row>
    <row r="211" spans="1:20" x14ac:dyDescent="0.25">
      <c r="A211" s="22">
        <v>159355</v>
      </c>
      <c r="B211" s="6" t="s">
        <v>202</v>
      </c>
      <c r="C211" s="6">
        <v>159355</v>
      </c>
      <c r="D211" s="15" t="s">
        <v>295</v>
      </c>
      <c r="E211" s="15" t="s">
        <v>295</v>
      </c>
      <c r="F211" s="15" t="s">
        <v>295</v>
      </c>
      <c r="G211" s="7" t="s">
        <v>339</v>
      </c>
      <c r="H211" s="16">
        <v>2</v>
      </c>
      <c r="I211" s="7" t="s">
        <v>295</v>
      </c>
      <c r="J211" s="7">
        <v>0</v>
      </c>
      <c r="K211" s="6" t="s">
        <v>301</v>
      </c>
      <c r="L211" s="8"/>
      <c r="M211" s="15" t="s">
        <v>295</v>
      </c>
      <c r="N211" s="15" t="s">
        <v>295</v>
      </c>
      <c r="O211" s="15" t="s">
        <v>295</v>
      </c>
      <c r="P211" s="16">
        <v>0.4</v>
      </c>
      <c r="Q211" s="23">
        <v>3.5</v>
      </c>
      <c r="R211" s="1">
        <f>VLOOKUP(A210,[1]Data!$A$8:$M$353,9,0)</f>
        <v>2.5</v>
      </c>
      <c r="S211" s="1">
        <f>M210-R211</f>
        <v>0.10000000000000009</v>
      </c>
    </row>
    <row r="212" spans="1:20" x14ac:dyDescent="0.25">
      <c r="A212" s="22">
        <v>159921</v>
      </c>
      <c r="B212" s="6" t="s">
        <v>203</v>
      </c>
      <c r="C212" s="6">
        <v>159921</v>
      </c>
      <c r="D212" s="16">
        <v>1.65</v>
      </c>
      <c r="E212" s="16">
        <v>1.65</v>
      </c>
      <c r="F212" s="16">
        <v>1.65</v>
      </c>
      <c r="G212" s="7" t="s">
        <v>339</v>
      </c>
      <c r="H212" s="16">
        <v>2.5</v>
      </c>
      <c r="I212" s="7">
        <v>1.65</v>
      </c>
      <c r="J212" s="7">
        <v>0</v>
      </c>
      <c r="K212" s="6"/>
      <c r="L212" s="8"/>
      <c r="M212" s="16">
        <v>2.6</v>
      </c>
      <c r="N212" s="16">
        <v>3.35</v>
      </c>
      <c r="O212" s="16">
        <v>3.35</v>
      </c>
      <c r="P212" s="16">
        <v>0.4</v>
      </c>
      <c r="Q212" s="23">
        <v>4</v>
      </c>
      <c r="R212" s="1" t="str">
        <f>VLOOKUP(A211,[1]Data!$A$8:$M$353,9,0)</f>
        <v>CEP</v>
      </c>
      <c r="S212" s="1">
        <v>0</v>
      </c>
    </row>
    <row r="213" spans="1:20" x14ac:dyDescent="0.25">
      <c r="A213" s="22">
        <v>159931</v>
      </c>
      <c r="B213" s="6" t="s">
        <v>204</v>
      </c>
      <c r="C213" s="6">
        <v>159931</v>
      </c>
      <c r="D213" s="16">
        <v>1.5</v>
      </c>
      <c r="E213" s="16">
        <v>1.5</v>
      </c>
      <c r="F213" s="16">
        <v>1.5</v>
      </c>
      <c r="G213" s="7" t="s">
        <v>339</v>
      </c>
      <c r="H213" s="16">
        <v>2.25</v>
      </c>
      <c r="I213" s="7">
        <v>1.5</v>
      </c>
      <c r="J213" s="7">
        <v>0</v>
      </c>
      <c r="K213" s="6"/>
      <c r="L213" s="8"/>
      <c r="M213" s="16">
        <v>3</v>
      </c>
      <c r="N213" s="16">
        <v>3.25</v>
      </c>
      <c r="O213" s="16">
        <v>3.25</v>
      </c>
      <c r="P213" s="16">
        <v>0.4</v>
      </c>
      <c r="Q213" s="23">
        <v>4</v>
      </c>
      <c r="R213" s="1">
        <f>VLOOKUP(A212,[1]Data!$A$8:$M$353,9,0)</f>
        <v>2.5</v>
      </c>
      <c r="S213" s="1">
        <f>M212-R213</f>
        <v>0.10000000000000009</v>
      </c>
    </row>
    <row r="214" spans="1:20" x14ac:dyDescent="0.25">
      <c r="A214" s="22">
        <v>159306</v>
      </c>
      <c r="B214" s="6" t="s">
        <v>205</v>
      </c>
      <c r="C214" s="6">
        <v>159306</v>
      </c>
      <c r="D214" s="15" t="s">
        <v>295</v>
      </c>
      <c r="E214" s="15" t="s">
        <v>295</v>
      </c>
      <c r="F214" s="15" t="s">
        <v>295</v>
      </c>
      <c r="G214" s="7" t="s">
        <v>339</v>
      </c>
      <c r="H214" s="16">
        <v>2</v>
      </c>
      <c r="I214" s="7">
        <v>0</v>
      </c>
      <c r="J214" s="7">
        <v>0</v>
      </c>
      <c r="K214" s="6"/>
      <c r="L214" s="8"/>
      <c r="M214" s="15" t="s">
        <v>295</v>
      </c>
      <c r="N214" s="15" t="s">
        <v>295</v>
      </c>
      <c r="O214" s="15" t="s">
        <v>295</v>
      </c>
      <c r="P214" s="16">
        <v>0.4</v>
      </c>
      <c r="Q214" s="23">
        <v>4</v>
      </c>
      <c r="R214" s="1">
        <f>VLOOKUP(A213,[1]Data!$A$8:$M$353,9,0)</f>
        <v>2.75</v>
      </c>
      <c r="S214" s="1">
        <f>M213-R214</f>
        <v>0.25</v>
      </c>
    </row>
    <row r="215" spans="1:20" x14ac:dyDescent="0.25">
      <c r="A215" s="22">
        <v>160034</v>
      </c>
      <c r="B215" s="6" t="s">
        <v>206</v>
      </c>
      <c r="C215" s="6">
        <v>160034</v>
      </c>
      <c r="D215" s="16">
        <v>1.5</v>
      </c>
      <c r="E215" s="16">
        <v>1.75</v>
      </c>
      <c r="F215" s="16">
        <v>1.75</v>
      </c>
      <c r="G215" s="7" t="s">
        <v>339</v>
      </c>
      <c r="H215" s="16">
        <v>2.5</v>
      </c>
      <c r="I215" s="7" t="s">
        <v>295</v>
      </c>
      <c r="J215" s="7">
        <v>0</v>
      </c>
      <c r="K215" s="6"/>
      <c r="L215" s="8"/>
      <c r="M215" s="16">
        <v>2.75</v>
      </c>
      <c r="N215" s="16">
        <v>3.25</v>
      </c>
      <c r="O215" s="16">
        <v>3.25</v>
      </c>
      <c r="P215" s="16">
        <v>0.4</v>
      </c>
      <c r="Q215" s="23">
        <v>3.75</v>
      </c>
      <c r="R215" s="1">
        <f>VLOOKUP(A214,[1]Data!$A$8:$M$353,9,0)</f>
        <v>2.5</v>
      </c>
      <c r="S215" s="1">
        <v>0</v>
      </c>
    </row>
    <row r="216" spans="1:20" x14ac:dyDescent="0.25">
      <c r="A216" s="22">
        <v>160022</v>
      </c>
      <c r="B216" s="6" t="s">
        <v>207</v>
      </c>
      <c r="C216" s="6">
        <v>160022</v>
      </c>
      <c r="D216" s="16">
        <v>1.4</v>
      </c>
      <c r="E216" s="16">
        <v>1.5</v>
      </c>
      <c r="F216" s="16">
        <v>1.55</v>
      </c>
      <c r="G216" s="7" t="s">
        <v>339</v>
      </c>
      <c r="H216" s="16">
        <v>2</v>
      </c>
      <c r="I216" s="7">
        <v>1.25</v>
      </c>
      <c r="J216" s="7">
        <v>0.14999999999999991</v>
      </c>
      <c r="K216" s="6" t="s">
        <v>308</v>
      </c>
      <c r="L216" s="8"/>
      <c r="M216" s="16">
        <v>2.8</v>
      </c>
      <c r="N216" s="16">
        <v>2.95</v>
      </c>
      <c r="O216" s="16">
        <v>3.2</v>
      </c>
      <c r="P216" s="16">
        <v>0.4</v>
      </c>
      <c r="Q216" s="23">
        <v>3.85</v>
      </c>
      <c r="R216" s="1"/>
      <c r="S216" s="1">
        <v>0</v>
      </c>
      <c r="T216" t="s">
        <v>308</v>
      </c>
    </row>
    <row r="217" spans="1:20" x14ac:dyDescent="0.25">
      <c r="A217" s="22">
        <v>159445</v>
      </c>
      <c r="B217" s="6" t="s">
        <v>208</v>
      </c>
      <c r="C217" s="6">
        <v>159445</v>
      </c>
      <c r="D217" s="16">
        <v>1.5</v>
      </c>
      <c r="E217" s="16">
        <v>1.5</v>
      </c>
      <c r="F217" s="16">
        <v>1.5</v>
      </c>
      <c r="G217" s="7" t="s">
        <v>339</v>
      </c>
      <c r="H217" s="16">
        <v>2</v>
      </c>
      <c r="I217" s="7">
        <v>1.5</v>
      </c>
      <c r="J217" s="7">
        <v>0</v>
      </c>
      <c r="K217" s="6"/>
      <c r="L217" s="8"/>
      <c r="M217" s="16">
        <v>2.5</v>
      </c>
      <c r="N217" s="16">
        <v>2.75</v>
      </c>
      <c r="O217" s="16">
        <v>2.75</v>
      </c>
      <c r="P217" s="16">
        <v>0.4</v>
      </c>
      <c r="Q217" s="23">
        <v>3.25</v>
      </c>
      <c r="R217" s="1">
        <f>VLOOKUP(A216,[1]Data!$A$8:$M$353,9,0)</f>
        <v>2.75</v>
      </c>
      <c r="S217" s="1">
        <f t="shared" ref="S217:S222" si="4">M216-R217</f>
        <v>4.9999999999999822E-2</v>
      </c>
    </row>
    <row r="218" spans="1:20" x14ac:dyDescent="0.25">
      <c r="A218" s="22">
        <v>159401</v>
      </c>
      <c r="B218" s="6" t="s">
        <v>209</v>
      </c>
      <c r="C218" s="6">
        <v>159401</v>
      </c>
      <c r="D218" s="15" t="s">
        <v>302</v>
      </c>
      <c r="E218" s="15" t="s">
        <v>302</v>
      </c>
      <c r="F218" s="15" t="s">
        <v>302</v>
      </c>
      <c r="G218" s="7" t="s">
        <v>339</v>
      </c>
      <c r="H218" s="16">
        <v>2</v>
      </c>
      <c r="I218" s="7" t="s">
        <v>296</v>
      </c>
      <c r="J218" s="7">
        <v>0</v>
      </c>
      <c r="K218" s="6"/>
      <c r="L218" s="8"/>
      <c r="M218" s="16">
        <v>2.7</v>
      </c>
      <c r="N218" s="16">
        <v>2.9</v>
      </c>
      <c r="O218" s="16">
        <v>3.2</v>
      </c>
      <c r="P218" s="16">
        <v>0.4</v>
      </c>
      <c r="Q218" s="23">
        <v>3.95</v>
      </c>
      <c r="R218" s="1">
        <f>VLOOKUP(A217,[1]Data!$A$8:$M$353,9,0)</f>
        <v>2.25</v>
      </c>
      <c r="S218" s="1">
        <f t="shared" si="4"/>
        <v>0.25</v>
      </c>
    </row>
    <row r="219" spans="1:20" x14ac:dyDescent="0.25">
      <c r="A219" s="22">
        <v>159934</v>
      </c>
      <c r="B219" s="6" t="s">
        <v>210</v>
      </c>
      <c r="C219" s="6">
        <v>159934</v>
      </c>
      <c r="D219" s="16">
        <v>1.75</v>
      </c>
      <c r="E219" s="16">
        <v>2</v>
      </c>
      <c r="F219" s="16">
        <v>2</v>
      </c>
      <c r="G219" s="7" t="s">
        <v>339</v>
      </c>
      <c r="H219" s="16">
        <v>2.75</v>
      </c>
      <c r="I219" s="7">
        <v>1.75</v>
      </c>
      <c r="J219" s="7">
        <v>0</v>
      </c>
      <c r="K219" s="9" t="s">
        <v>320</v>
      </c>
      <c r="L219" s="8"/>
      <c r="M219" s="16">
        <v>3.25</v>
      </c>
      <c r="N219" s="16">
        <v>3.5</v>
      </c>
      <c r="O219" s="16">
        <v>3.75</v>
      </c>
      <c r="P219" s="16">
        <v>0.4</v>
      </c>
      <c r="Q219" s="23">
        <v>4.25</v>
      </c>
      <c r="R219" s="1">
        <f>VLOOKUP(A218,[1]Data!$A$8:$M$353,9,0)</f>
        <v>2.6</v>
      </c>
      <c r="S219" s="1">
        <f t="shared" si="4"/>
        <v>0.10000000000000009</v>
      </c>
    </row>
    <row r="220" spans="1:20" x14ac:dyDescent="0.25">
      <c r="A220" s="22">
        <v>159419</v>
      </c>
      <c r="B220" s="6" t="s">
        <v>211</v>
      </c>
      <c r="C220" s="6">
        <v>159419</v>
      </c>
      <c r="D220" s="16">
        <v>1.25</v>
      </c>
      <c r="E220" s="16">
        <v>1.5</v>
      </c>
      <c r="F220" s="16">
        <v>1.5</v>
      </c>
      <c r="G220" s="7" t="s">
        <v>339</v>
      </c>
      <c r="H220" s="16">
        <v>2.1</v>
      </c>
      <c r="I220" s="7">
        <v>1.25</v>
      </c>
      <c r="J220" s="7">
        <v>0</v>
      </c>
      <c r="K220" s="6"/>
      <c r="L220" s="8"/>
      <c r="M220" s="16">
        <v>2.2999999999999998</v>
      </c>
      <c r="N220" s="16">
        <v>2.7</v>
      </c>
      <c r="O220" s="16">
        <v>2.7</v>
      </c>
      <c r="P220" s="16">
        <v>0.4</v>
      </c>
      <c r="Q220" s="23">
        <v>3.5</v>
      </c>
      <c r="R220" s="1">
        <f>VLOOKUP(A219,[1]Data!$A$8:$M$353,9,0)</f>
        <v>3.25</v>
      </c>
      <c r="S220" s="1">
        <f t="shared" si="4"/>
        <v>0</v>
      </c>
    </row>
    <row r="221" spans="1:20" x14ac:dyDescent="0.25">
      <c r="A221" s="22">
        <v>159494</v>
      </c>
      <c r="B221" s="6" t="s">
        <v>212</v>
      </c>
      <c r="C221" s="6">
        <v>159494</v>
      </c>
      <c r="D221" s="16">
        <v>1.5</v>
      </c>
      <c r="E221" s="16">
        <v>1.5</v>
      </c>
      <c r="F221" s="16">
        <v>1.5</v>
      </c>
      <c r="G221" s="7" t="s">
        <v>339</v>
      </c>
      <c r="H221" s="16"/>
      <c r="I221" s="7">
        <v>1.5</v>
      </c>
      <c r="J221" s="7">
        <v>0</v>
      </c>
      <c r="K221" s="6"/>
      <c r="L221" s="8"/>
      <c r="M221" s="16">
        <v>2.1</v>
      </c>
      <c r="N221" s="16">
        <v>2.2999999999999998</v>
      </c>
      <c r="O221" s="16">
        <v>2.2999999999999998</v>
      </c>
      <c r="P221" s="16">
        <v>0.4</v>
      </c>
      <c r="Q221" s="23">
        <v>3.75</v>
      </c>
      <c r="R221" s="1">
        <f>VLOOKUP(A220,[1]Data!$A$8:$M$353,9,0)</f>
        <v>2.2999999999999998</v>
      </c>
      <c r="S221" s="1">
        <f t="shared" si="4"/>
        <v>0</v>
      </c>
    </row>
    <row r="222" spans="1:20" x14ac:dyDescent="0.25">
      <c r="A222" s="22">
        <v>159969</v>
      </c>
      <c r="B222" s="6" t="s">
        <v>213</v>
      </c>
      <c r="C222" s="6">
        <v>159969</v>
      </c>
      <c r="D222" s="15" t="s">
        <v>302</v>
      </c>
      <c r="E222" s="15" t="s">
        <v>302</v>
      </c>
      <c r="F222" s="15" t="s">
        <v>302</v>
      </c>
      <c r="G222" s="7" t="s">
        <v>339</v>
      </c>
      <c r="H222" s="16">
        <v>1.75</v>
      </c>
      <c r="I222" s="7" t="s">
        <v>302</v>
      </c>
      <c r="J222" s="7">
        <v>0</v>
      </c>
      <c r="K222" s="6"/>
      <c r="L222" s="8"/>
      <c r="M222" s="15" t="s">
        <v>295</v>
      </c>
      <c r="N222" s="15" t="s">
        <v>295</v>
      </c>
      <c r="O222" s="15" t="s">
        <v>295</v>
      </c>
      <c r="P222" s="16">
        <v>0.4</v>
      </c>
      <c r="Q222" s="23">
        <v>3.63</v>
      </c>
      <c r="R222" s="1">
        <f>VLOOKUP(A221,[1]Data!$A$8:$M$353,9,0)</f>
        <v>2.1</v>
      </c>
      <c r="S222" s="1">
        <f t="shared" si="4"/>
        <v>0</v>
      </c>
    </row>
    <row r="223" spans="1:20" x14ac:dyDescent="0.25">
      <c r="A223" s="22">
        <v>159379</v>
      </c>
      <c r="B223" s="6" t="s">
        <v>214</v>
      </c>
      <c r="C223" s="6">
        <v>159379</v>
      </c>
      <c r="D223" s="16">
        <v>1.75</v>
      </c>
      <c r="E223" s="16">
        <v>2</v>
      </c>
      <c r="F223" s="16">
        <v>2</v>
      </c>
      <c r="G223" s="7" t="s">
        <v>339</v>
      </c>
      <c r="H223" s="16">
        <v>3</v>
      </c>
      <c r="I223" s="7">
        <v>1.75</v>
      </c>
      <c r="J223" s="7">
        <v>-0.5</v>
      </c>
      <c r="K223" s="6"/>
      <c r="L223" s="8"/>
      <c r="M223" s="16">
        <v>3.25</v>
      </c>
      <c r="N223" s="16">
        <v>3.5</v>
      </c>
      <c r="O223" s="16">
        <v>3.5</v>
      </c>
      <c r="P223" s="16">
        <v>0.4</v>
      </c>
      <c r="Q223" s="23">
        <v>6</v>
      </c>
      <c r="R223" s="1" t="str">
        <f>VLOOKUP(A222,[1]Data!$A$8:$M$353,9,0)</f>
        <v>CEP</v>
      </c>
      <c r="S223" s="1">
        <v>0</v>
      </c>
    </row>
    <row r="224" spans="1:20" x14ac:dyDescent="0.25">
      <c r="A224" s="22">
        <v>159733</v>
      </c>
      <c r="B224" s="6" t="s">
        <v>215</v>
      </c>
      <c r="C224" s="6">
        <v>159733</v>
      </c>
      <c r="D224" s="16">
        <v>1</v>
      </c>
      <c r="E224" s="16"/>
      <c r="F224" s="16"/>
      <c r="G224" s="7" t="s">
        <v>339</v>
      </c>
      <c r="H224" s="16">
        <v>1.4</v>
      </c>
      <c r="I224" s="7">
        <v>1</v>
      </c>
      <c r="J224" s="7">
        <v>0</v>
      </c>
      <c r="K224" s="6" t="s">
        <v>298</v>
      </c>
      <c r="L224" s="8"/>
      <c r="M224" s="16">
        <v>2.75</v>
      </c>
      <c r="N224" s="16"/>
      <c r="O224" s="16"/>
      <c r="P224" s="16">
        <v>0.4</v>
      </c>
      <c r="Q224" s="23">
        <v>3.75</v>
      </c>
      <c r="R224" s="1">
        <f>VLOOKUP(A223,[1]Data!$A$8:$M$353,9,0)</f>
        <v>3.25</v>
      </c>
      <c r="S224" s="1">
        <f>M223-R224</f>
        <v>0</v>
      </c>
    </row>
    <row r="225" spans="1:20" x14ac:dyDescent="0.25">
      <c r="A225" s="22">
        <v>159880</v>
      </c>
      <c r="B225" s="6" t="s">
        <v>216</v>
      </c>
      <c r="C225" s="6">
        <v>159880</v>
      </c>
      <c r="D225" s="16">
        <v>2</v>
      </c>
      <c r="E225" s="16">
        <v>2.25</v>
      </c>
      <c r="F225" s="16">
        <v>2.25</v>
      </c>
      <c r="G225" s="7" t="s">
        <v>339</v>
      </c>
      <c r="H225" s="16">
        <v>3.25</v>
      </c>
      <c r="I225" s="7">
        <v>2</v>
      </c>
      <c r="J225" s="7">
        <v>0</v>
      </c>
      <c r="K225" s="6"/>
      <c r="L225" s="8"/>
      <c r="M225" s="16">
        <v>3.25</v>
      </c>
      <c r="N225" s="16">
        <v>3.25</v>
      </c>
      <c r="O225" s="16">
        <v>3.25</v>
      </c>
      <c r="P225" s="16">
        <v>0.4</v>
      </c>
      <c r="Q225" s="23">
        <v>4.75</v>
      </c>
      <c r="R225" s="1">
        <f>VLOOKUP(A224,[1]Data!$A$8:$M$353,9,0)</f>
        <v>2.65</v>
      </c>
      <c r="S225" s="1">
        <f>M224-R225</f>
        <v>0.10000000000000009</v>
      </c>
    </row>
    <row r="226" spans="1:20" x14ac:dyDescent="0.25">
      <c r="A226" s="22">
        <v>159978</v>
      </c>
      <c r="B226" s="6" t="s">
        <v>217</v>
      </c>
      <c r="C226" s="6">
        <v>159978</v>
      </c>
      <c r="D226" s="16">
        <v>1.75</v>
      </c>
      <c r="E226" s="16">
        <v>2</v>
      </c>
      <c r="F226" s="16">
        <v>2</v>
      </c>
      <c r="G226" s="7" t="s">
        <v>339</v>
      </c>
      <c r="H226" s="16">
        <v>2.4</v>
      </c>
      <c r="I226" s="7">
        <v>1.75</v>
      </c>
      <c r="J226" s="7">
        <v>0</v>
      </c>
      <c r="K226" s="6"/>
      <c r="L226" s="8"/>
      <c r="M226" s="16">
        <v>3</v>
      </c>
      <c r="N226" s="16">
        <v>3.25</v>
      </c>
      <c r="O226" s="16">
        <v>3.25</v>
      </c>
      <c r="P226" s="16">
        <v>0.4</v>
      </c>
      <c r="Q226" s="23">
        <v>4.25</v>
      </c>
      <c r="R226" s="1">
        <f>VLOOKUP(A225,[1]Data!$A$8:$M$353,9,0)</f>
        <v>3</v>
      </c>
      <c r="S226" s="1">
        <f>M225-R226</f>
        <v>0.25</v>
      </c>
    </row>
    <row r="227" spans="1:20" x14ac:dyDescent="0.25">
      <c r="A227" s="22">
        <v>159908</v>
      </c>
      <c r="B227" s="6" t="s">
        <v>218</v>
      </c>
      <c r="C227" s="6">
        <v>159908</v>
      </c>
      <c r="D227" s="16">
        <v>1.75</v>
      </c>
      <c r="E227" s="16">
        <v>1.75</v>
      </c>
      <c r="F227" s="16">
        <v>1.75</v>
      </c>
      <c r="G227" s="7" t="s">
        <v>339</v>
      </c>
      <c r="H227" s="16">
        <v>2.5</v>
      </c>
      <c r="I227" s="7">
        <v>1.75</v>
      </c>
      <c r="J227" s="7">
        <v>0</v>
      </c>
      <c r="K227" s="6"/>
      <c r="L227" s="8"/>
      <c r="M227" s="16">
        <v>2.85</v>
      </c>
      <c r="N227" s="16">
        <v>3</v>
      </c>
      <c r="O227" s="16">
        <v>3</v>
      </c>
      <c r="P227" s="16">
        <v>0.4</v>
      </c>
      <c r="Q227" s="23">
        <v>3.55</v>
      </c>
      <c r="R227" s="1">
        <f>VLOOKUP(A226,[1]Data!$A$8:$M$353,9,0)</f>
        <v>3</v>
      </c>
      <c r="S227" s="1">
        <f>M226-R227</f>
        <v>0</v>
      </c>
    </row>
    <row r="228" spans="1:20" x14ac:dyDescent="0.25">
      <c r="A228" s="22">
        <v>159496</v>
      </c>
      <c r="B228" s="6" t="s">
        <v>219</v>
      </c>
      <c r="C228" s="6">
        <v>159496</v>
      </c>
      <c r="D228" s="15" t="s">
        <v>295</v>
      </c>
      <c r="E228" s="16">
        <v>1.5</v>
      </c>
      <c r="F228" s="16">
        <v>1.5</v>
      </c>
      <c r="G228" s="7" t="s">
        <v>339</v>
      </c>
      <c r="H228" s="16">
        <v>2</v>
      </c>
      <c r="I228" s="7" t="s">
        <v>295</v>
      </c>
      <c r="J228" s="7">
        <v>0</v>
      </c>
      <c r="K228" s="6"/>
      <c r="L228" s="8"/>
      <c r="M228" s="15" t="s">
        <v>295</v>
      </c>
      <c r="N228" s="16">
        <v>2.5</v>
      </c>
      <c r="O228" s="16">
        <v>2.5</v>
      </c>
      <c r="P228" s="16">
        <v>0.4</v>
      </c>
      <c r="Q228" s="23">
        <v>4</v>
      </c>
      <c r="R228" s="1">
        <f>VLOOKUP(A227,[1]Data!$A$8:$M$353,9,0)</f>
        <v>2.7</v>
      </c>
      <c r="S228" s="1">
        <f>M227-R228</f>
        <v>0.14999999999999991</v>
      </c>
    </row>
    <row r="229" spans="1:20" x14ac:dyDescent="0.25">
      <c r="A229" s="22">
        <v>159340</v>
      </c>
      <c r="B229" s="6" t="s">
        <v>220</v>
      </c>
      <c r="C229" s="6">
        <v>159340</v>
      </c>
      <c r="D229" s="16">
        <v>1.5</v>
      </c>
      <c r="E229" s="16">
        <v>1.75</v>
      </c>
      <c r="F229" s="16">
        <v>1.75</v>
      </c>
      <c r="G229" s="7" t="s">
        <v>339</v>
      </c>
      <c r="H229" s="16">
        <v>3</v>
      </c>
      <c r="I229" s="7">
        <v>1.5</v>
      </c>
      <c r="J229" s="7">
        <v>0</v>
      </c>
      <c r="K229" s="6" t="s">
        <v>321</v>
      </c>
      <c r="L229" s="8"/>
      <c r="M229" s="16">
        <v>2.5</v>
      </c>
      <c r="N229" s="16">
        <v>2.75</v>
      </c>
      <c r="O229" s="16">
        <v>2.75</v>
      </c>
      <c r="P229" s="16">
        <v>0.4</v>
      </c>
      <c r="Q229" s="23">
        <v>3.75</v>
      </c>
      <c r="R229" s="1" t="str">
        <f>VLOOKUP(A228,[1]Data!$A$8:$M$353,9,0)</f>
        <v>CEP</v>
      </c>
      <c r="S229" s="1">
        <v>0</v>
      </c>
      <c r="T229" t="s">
        <v>332</v>
      </c>
    </row>
    <row r="230" spans="1:20" x14ac:dyDescent="0.25">
      <c r="A230" s="22">
        <v>159487</v>
      </c>
      <c r="B230" s="6" t="s">
        <v>221</v>
      </c>
      <c r="C230" s="6">
        <v>159487</v>
      </c>
      <c r="D230" s="16">
        <v>1.2</v>
      </c>
      <c r="E230" s="16">
        <v>1.25</v>
      </c>
      <c r="F230" s="16">
        <v>1.25</v>
      </c>
      <c r="G230" s="7" t="s">
        <v>339</v>
      </c>
      <c r="H230" s="16">
        <v>1.5</v>
      </c>
      <c r="I230" s="7">
        <v>1.2</v>
      </c>
      <c r="J230" s="7">
        <v>0</v>
      </c>
      <c r="K230" s="6"/>
      <c r="L230" s="8"/>
      <c r="M230" s="16">
        <v>2.65</v>
      </c>
      <c r="N230" s="16">
        <v>2.95</v>
      </c>
      <c r="O230" s="16">
        <v>2.95</v>
      </c>
      <c r="P230" s="16">
        <v>0.4</v>
      </c>
      <c r="Q230" s="23">
        <v>3.45</v>
      </c>
      <c r="R230" s="1">
        <f>VLOOKUP(A229,[1]Data!$A$8:$M$353,9,0)</f>
        <v>2.5</v>
      </c>
      <c r="S230" s="1">
        <f>M229-R230</f>
        <v>0</v>
      </c>
    </row>
    <row r="231" spans="1:20" x14ac:dyDescent="0.25">
      <c r="A231" s="22">
        <v>159939</v>
      </c>
      <c r="B231" s="6" t="s">
        <v>222</v>
      </c>
      <c r="C231" s="6">
        <v>159939</v>
      </c>
      <c r="D231" s="16">
        <v>1.75</v>
      </c>
      <c r="E231" s="16">
        <v>2</v>
      </c>
      <c r="F231" s="16">
        <v>2</v>
      </c>
      <c r="G231" s="7" t="s">
        <v>339</v>
      </c>
      <c r="H231" s="16">
        <v>2.75</v>
      </c>
      <c r="I231" s="7">
        <v>1.75</v>
      </c>
      <c r="J231" s="7">
        <v>1.5</v>
      </c>
      <c r="K231" s="6"/>
      <c r="L231" s="8"/>
      <c r="M231" s="16">
        <v>3.25</v>
      </c>
      <c r="N231" s="16">
        <v>3.5</v>
      </c>
      <c r="O231" s="16">
        <v>3.5</v>
      </c>
      <c r="P231" s="16">
        <v>0.4</v>
      </c>
      <c r="Q231" s="23">
        <v>4.25</v>
      </c>
      <c r="R231" s="1">
        <f>VLOOKUP(A230,[1]Data!$A$8:$M$353,9,0)</f>
        <v>2.65</v>
      </c>
      <c r="S231" s="1">
        <f>M230-R231</f>
        <v>0</v>
      </c>
    </row>
    <row r="232" spans="1:20" x14ac:dyDescent="0.25">
      <c r="A232" s="22">
        <v>159567</v>
      </c>
      <c r="B232" s="6" t="s">
        <v>223</v>
      </c>
      <c r="C232" s="6">
        <v>159567</v>
      </c>
      <c r="D232" s="16">
        <v>1.5</v>
      </c>
      <c r="E232" s="16">
        <v>1.5</v>
      </c>
      <c r="F232" s="16"/>
      <c r="G232" s="7" t="s">
        <v>339</v>
      </c>
      <c r="H232" s="16">
        <v>3</v>
      </c>
      <c r="I232" s="7">
        <v>1.5</v>
      </c>
      <c r="J232" s="7">
        <v>0</v>
      </c>
      <c r="K232" s="6" t="s">
        <v>299</v>
      </c>
      <c r="L232" s="8"/>
      <c r="M232" s="16">
        <v>2.7</v>
      </c>
      <c r="N232" s="16">
        <v>2.7</v>
      </c>
      <c r="O232" s="16"/>
      <c r="P232" s="16">
        <v>0.4</v>
      </c>
      <c r="Q232" s="23">
        <v>3.25</v>
      </c>
      <c r="R232" s="1">
        <f>VLOOKUP(A231,[1]Data!$A$8:$M$353,9,0)</f>
        <v>3.25</v>
      </c>
      <c r="S232" s="1">
        <f>M231-R232</f>
        <v>0</v>
      </c>
    </row>
    <row r="233" spans="1:20" x14ac:dyDescent="0.25">
      <c r="A233" s="22">
        <v>159461</v>
      </c>
      <c r="B233" s="6" t="s">
        <v>224</v>
      </c>
      <c r="C233" s="6">
        <v>159461</v>
      </c>
      <c r="D233" s="15" t="s">
        <v>295</v>
      </c>
      <c r="E233" s="15" t="s">
        <v>295</v>
      </c>
      <c r="F233" s="15" t="s">
        <v>295</v>
      </c>
      <c r="G233" s="7" t="s">
        <v>339</v>
      </c>
      <c r="H233" s="16">
        <v>2.25</v>
      </c>
      <c r="I233" s="7" t="s">
        <v>295</v>
      </c>
      <c r="J233" s="7">
        <v>0</v>
      </c>
      <c r="K233" s="6"/>
      <c r="L233" s="8"/>
      <c r="M233" s="15" t="s">
        <v>295</v>
      </c>
      <c r="N233" s="15" t="s">
        <v>295</v>
      </c>
      <c r="O233" s="15" t="s">
        <v>295</v>
      </c>
      <c r="P233" s="16">
        <v>0.4</v>
      </c>
      <c r="Q233" s="23">
        <v>4</v>
      </c>
      <c r="R233" s="1">
        <f>VLOOKUP(A232,[1]Data!$A$8:$M$353,9,0)</f>
        <v>2.65</v>
      </c>
      <c r="S233" s="1">
        <f>M232-R233</f>
        <v>5.0000000000000266E-2</v>
      </c>
    </row>
    <row r="234" spans="1:20" x14ac:dyDescent="0.25">
      <c r="A234" s="22">
        <v>159975</v>
      </c>
      <c r="B234" s="6" t="s">
        <v>225</v>
      </c>
      <c r="C234" s="6">
        <v>159975</v>
      </c>
      <c r="D234" s="16">
        <v>1.25</v>
      </c>
      <c r="E234" s="16">
        <v>1.5</v>
      </c>
      <c r="F234" s="16">
        <v>1.5</v>
      </c>
      <c r="G234" s="7" t="s">
        <v>339</v>
      </c>
      <c r="H234" s="16">
        <v>2</v>
      </c>
      <c r="I234" s="7">
        <v>1.25</v>
      </c>
      <c r="J234" s="7">
        <v>0</v>
      </c>
      <c r="K234" s="6"/>
      <c r="L234" s="8"/>
      <c r="M234" s="16">
        <v>2.75</v>
      </c>
      <c r="N234" s="16">
        <v>3</v>
      </c>
      <c r="O234" s="16">
        <v>3</v>
      </c>
      <c r="P234" s="16">
        <v>0.4</v>
      </c>
      <c r="Q234" s="23">
        <v>3.5</v>
      </c>
      <c r="R234" s="1" t="str">
        <f>VLOOKUP(A233,[1]Data!$A$8:$M$353,9,0)</f>
        <v>CEP</v>
      </c>
      <c r="S234" s="1">
        <v>0</v>
      </c>
    </row>
    <row r="235" spans="1:20" x14ac:dyDescent="0.25">
      <c r="A235" s="22">
        <v>159937</v>
      </c>
      <c r="B235" s="6" t="s">
        <v>226</v>
      </c>
      <c r="C235" s="6">
        <v>159937</v>
      </c>
      <c r="D235" s="16">
        <v>1.75</v>
      </c>
      <c r="E235" s="16">
        <v>1.9</v>
      </c>
      <c r="F235" s="16">
        <v>1.9</v>
      </c>
      <c r="G235" s="7" t="s">
        <v>339</v>
      </c>
      <c r="H235" s="16">
        <v>2.25</v>
      </c>
      <c r="I235" s="7">
        <v>1.75</v>
      </c>
      <c r="J235" s="7">
        <v>0</v>
      </c>
      <c r="K235" s="6"/>
      <c r="L235" s="8"/>
      <c r="M235" s="16">
        <v>3.25</v>
      </c>
      <c r="N235" s="16">
        <v>3.25</v>
      </c>
      <c r="O235" s="16">
        <v>3.5</v>
      </c>
      <c r="P235" s="16">
        <v>0.4</v>
      </c>
      <c r="Q235" s="23">
        <v>4</v>
      </c>
      <c r="R235" s="1">
        <f>VLOOKUP(A234,[1]Data!$A$8:$M$353,9,0)</f>
        <v>2.75</v>
      </c>
      <c r="S235" s="1">
        <f>M234-R235</f>
        <v>0</v>
      </c>
    </row>
    <row r="236" spans="1:20" x14ac:dyDescent="0.25">
      <c r="A236" s="22">
        <v>159960</v>
      </c>
      <c r="B236" s="6" t="s">
        <v>227</v>
      </c>
      <c r="C236" s="6">
        <v>159960</v>
      </c>
      <c r="D236" s="15" t="s">
        <v>295</v>
      </c>
      <c r="E236" s="15" t="s">
        <v>295</v>
      </c>
      <c r="F236" s="15" t="s">
        <v>295</v>
      </c>
      <c r="G236" s="7" t="s">
        <v>339</v>
      </c>
      <c r="H236" s="16">
        <v>3</v>
      </c>
      <c r="I236" s="7" t="s">
        <v>295</v>
      </c>
      <c r="J236" s="7">
        <v>0</v>
      </c>
      <c r="K236" s="6"/>
      <c r="L236" s="8"/>
      <c r="M236" s="15" t="s">
        <v>295</v>
      </c>
      <c r="N236" s="15" t="s">
        <v>295</v>
      </c>
      <c r="O236" s="15" t="s">
        <v>295</v>
      </c>
      <c r="P236" s="16">
        <v>0.4</v>
      </c>
      <c r="Q236" s="23">
        <v>4</v>
      </c>
      <c r="R236" s="1">
        <f>VLOOKUP(A235,[1]Data!$A$8:$M$353,9,0)</f>
        <v>3.25</v>
      </c>
      <c r="S236" s="1">
        <f>M235-R236</f>
        <v>0</v>
      </c>
    </row>
    <row r="237" spans="1:20" x14ac:dyDescent="0.25">
      <c r="A237" s="22">
        <v>160169</v>
      </c>
      <c r="B237" s="6" t="s">
        <v>228</v>
      </c>
      <c r="C237" s="6">
        <v>160169</v>
      </c>
      <c r="D237" s="15" t="s">
        <v>295</v>
      </c>
      <c r="E237" s="15"/>
      <c r="F237" s="15"/>
      <c r="G237" s="7" t="s">
        <v>339</v>
      </c>
      <c r="H237" s="16"/>
      <c r="I237" s="7" t="s">
        <v>295</v>
      </c>
      <c r="J237" s="7">
        <v>0</v>
      </c>
      <c r="K237" s="6"/>
      <c r="L237" s="8"/>
      <c r="M237" s="15" t="s">
        <v>295</v>
      </c>
      <c r="N237" s="15"/>
      <c r="O237" s="15"/>
      <c r="P237" s="16">
        <v>0.4</v>
      </c>
      <c r="Q237" s="23"/>
      <c r="R237" s="1" t="str">
        <f>VLOOKUP(A236,[1]Data!$A$8:$M$353,9,0)</f>
        <v>CEP</v>
      </c>
      <c r="S237" s="1">
        <v>0</v>
      </c>
    </row>
    <row r="238" spans="1:20" x14ac:dyDescent="0.25">
      <c r="A238" s="22">
        <v>159393</v>
      </c>
      <c r="B238" s="6" t="s">
        <v>229</v>
      </c>
      <c r="C238" s="6">
        <v>159393</v>
      </c>
      <c r="D238" s="15" t="s">
        <v>295</v>
      </c>
      <c r="E238" s="15" t="s">
        <v>295</v>
      </c>
      <c r="F238" s="15" t="s">
        <v>295</v>
      </c>
      <c r="G238" s="7" t="s">
        <v>339</v>
      </c>
      <c r="H238" s="16">
        <v>2.75</v>
      </c>
      <c r="I238" s="7" t="s">
        <v>295</v>
      </c>
      <c r="J238" s="7">
        <v>0</v>
      </c>
      <c r="K238" s="6"/>
      <c r="L238" s="8"/>
      <c r="M238" s="15" t="s">
        <v>295</v>
      </c>
      <c r="N238" s="15" t="s">
        <v>295</v>
      </c>
      <c r="O238" s="15" t="s">
        <v>295</v>
      </c>
      <c r="P238" s="16">
        <v>0.4</v>
      </c>
      <c r="Q238" s="23">
        <v>4.5</v>
      </c>
      <c r="R238" s="1" t="str">
        <f>VLOOKUP(A237,[1]Data!$A$8:$M$353,9,0)</f>
        <v>CEP</v>
      </c>
      <c r="S238" s="1">
        <v>0</v>
      </c>
    </row>
    <row r="239" spans="1:20" x14ac:dyDescent="0.25">
      <c r="A239" s="22">
        <v>159930</v>
      </c>
      <c r="B239" s="6" t="s">
        <v>230</v>
      </c>
      <c r="C239" s="6">
        <v>159930</v>
      </c>
      <c r="D239" s="16">
        <v>1.65</v>
      </c>
      <c r="E239" s="16">
        <v>1.9</v>
      </c>
      <c r="F239" s="16">
        <v>1.9</v>
      </c>
      <c r="G239" s="7" t="s">
        <v>339</v>
      </c>
      <c r="H239" s="16">
        <v>2.95</v>
      </c>
      <c r="I239" s="7">
        <v>1.55</v>
      </c>
      <c r="J239" s="7">
        <v>9.9999999999999867E-2</v>
      </c>
      <c r="K239" s="6"/>
      <c r="L239" s="8"/>
      <c r="M239" s="16">
        <v>3</v>
      </c>
      <c r="N239" s="16">
        <v>3.25</v>
      </c>
      <c r="O239" s="16">
        <v>3.25</v>
      </c>
      <c r="P239" s="16">
        <v>0.4</v>
      </c>
      <c r="Q239" s="23">
        <v>4.5</v>
      </c>
      <c r="R239" s="1" t="str">
        <f>VLOOKUP(A238,[1]Data!$A$8:$M$353,9,0)</f>
        <v>CEP</v>
      </c>
      <c r="S239" s="1">
        <v>0</v>
      </c>
    </row>
    <row r="240" spans="1:20" x14ac:dyDescent="0.25">
      <c r="A240" s="22">
        <v>159327</v>
      </c>
      <c r="B240" s="6" t="s">
        <v>231</v>
      </c>
      <c r="C240" s="6">
        <v>159327</v>
      </c>
      <c r="D240" s="16">
        <v>2</v>
      </c>
      <c r="E240" s="16">
        <v>2.25</v>
      </c>
      <c r="F240" s="16">
        <v>2.25</v>
      </c>
      <c r="G240" s="7" t="s">
        <v>339</v>
      </c>
      <c r="H240" s="16">
        <v>4</v>
      </c>
      <c r="I240" s="7">
        <v>2</v>
      </c>
      <c r="J240" s="7">
        <v>0</v>
      </c>
      <c r="K240" s="6"/>
      <c r="L240" s="8"/>
      <c r="M240" s="16">
        <v>3.25</v>
      </c>
      <c r="N240" s="16">
        <v>3.5</v>
      </c>
      <c r="O240" s="16">
        <v>3.5</v>
      </c>
      <c r="P240" s="16">
        <v>0.4</v>
      </c>
      <c r="Q240" s="23">
        <v>5</v>
      </c>
      <c r="R240" s="1">
        <f>VLOOKUP(A239,[1]Data!$A$8:$M$353,9,0)</f>
        <v>2.75</v>
      </c>
      <c r="S240" s="1">
        <f t="shared" ref="S240:S253" si="5">M239-R240</f>
        <v>0.25</v>
      </c>
    </row>
    <row r="241" spans="1:20" x14ac:dyDescent="0.25">
      <c r="A241" s="22">
        <v>159560</v>
      </c>
      <c r="B241" s="6" t="s">
        <v>232</v>
      </c>
      <c r="C241" s="6">
        <v>159560</v>
      </c>
      <c r="D241" s="16">
        <v>1.2</v>
      </c>
      <c r="E241" s="16">
        <v>1.2</v>
      </c>
      <c r="F241" s="16"/>
      <c r="G241" s="7" t="s">
        <v>339</v>
      </c>
      <c r="H241" s="16">
        <v>1.9</v>
      </c>
      <c r="I241" s="7">
        <v>1.2</v>
      </c>
      <c r="J241" s="7">
        <v>0</v>
      </c>
      <c r="K241" s="6"/>
      <c r="L241" s="8"/>
      <c r="M241" s="16">
        <v>2.9</v>
      </c>
      <c r="N241" s="16">
        <v>2.9</v>
      </c>
      <c r="O241" s="16"/>
      <c r="P241" s="16">
        <v>0.4</v>
      </c>
      <c r="Q241" s="23">
        <v>3.75</v>
      </c>
      <c r="R241" s="1">
        <f>VLOOKUP(A240,[1]Data!$A$8:$M$353,9,0)</f>
        <v>3.25</v>
      </c>
      <c r="S241" s="1">
        <f t="shared" si="5"/>
        <v>0</v>
      </c>
    </row>
    <row r="242" spans="1:20" x14ac:dyDescent="0.25">
      <c r="A242" s="22">
        <v>159900</v>
      </c>
      <c r="B242" s="6" t="s">
        <v>233</v>
      </c>
      <c r="C242" s="6">
        <v>159900</v>
      </c>
      <c r="D242" s="16">
        <v>1.65</v>
      </c>
      <c r="E242" s="16">
        <v>1.9</v>
      </c>
      <c r="F242" s="16">
        <v>1.9</v>
      </c>
      <c r="G242" s="7" t="s">
        <v>339</v>
      </c>
      <c r="H242" s="16">
        <v>2.75</v>
      </c>
      <c r="I242" s="7">
        <v>1.9</v>
      </c>
      <c r="J242" s="7">
        <v>0</v>
      </c>
      <c r="K242" s="6"/>
      <c r="L242" s="8"/>
      <c r="M242" s="16">
        <v>2.85</v>
      </c>
      <c r="N242" s="16">
        <v>3.5</v>
      </c>
      <c r="O242" s="16">
        <v>3.5</v>
      </c>
      <c r="P242" s="16">
        <v>0.4</v>
      </c>
      <c r="Q242" s="23">
        <v>3.55</v>
      </c>
      <c r="R242" s="1">
        <f>VLOOKUP(A241,[1]Data!$A$8:$M$353,9,0)</f>
        <v>2.9</v>
      </c>
      <c r="S242" s="1">
        <f t="shared" si="5"/>
        <v>0</v>
      </c>
    </row>
    <row r="243" spans="1:20" x14ac:dyDescent="0.25">
      <c r="A243" s="22">
        <v>159877</v>
      </c>
      <c r="B243" s="6" t="s">
        <v>234</v>
      </c>
      <c r="C243" s="6">
        <v>159877</v>
      </c>
      <c r="D243" s="16">
        <v>1</v>
      </c>
      <c r="E243" s="16"/>
      <c r="F243" s="16">
        <v>1</v>
      </c>
      <c r="G243" s="7" t="s">
        <v>339</v>
      </c>
      <c r="H243" s="16">
        <v>1.75</v>
      </c>
      <c r="I243" s="7">
        <v>1.6</v>
      </c>
      <c r="J243" s="7">
        <v>4.9999999999999822E-2</v>
      </c>
      <c r="K243" s="6"/>
      <c r="L243" s="8"/>
      <c r="M243" s="16">
        <v>2.4500000000000002</v>
      </c>
      <c r="N243" s="16"/>
      <c r="O243" s="16">
        <v>2.8</v>
      </c>
      <c r="P243" s="16">
        <v>0.4</v>
      </c>
      <c r="Q243" s="23">
        <v>4</v>
      </c>
      <c r="R243" s="1">
        <f>VLOOKUP(A242,[1]Data!$A$8:$M$353,9,0)</f>
        <v>2.75</v>
      </c>
      <c r="S243" s="1">
        <f t="shared" si="5"/>
        <v>0.10000000000000009</v>
      </c>
    </row>
    <row r="244" spans="1:20" x14ac:dyDescent="0.25">
      <c r="A244" s="22">
        <v>159366</v>
      </c>
      <c r="B244" s="6" t="s">
        <v>235</v>
      </c>
      <c r="C244" s="6">
        <v>159366</v>
      </c>
      <c r="D244" s="16">
        <v>1.5</v>
      </c>
      <c r="E244" s="16">
        <v>1.75</v>
      </c>
      <c r="F244" s="16">
        <v>1.75</v>
      </c>
      <c r="G244" s="7" t="s">
        <v>339</v>
      </c>
      <c r="H244" s="16">
        <v>2</v>
      </c>
      <c r="I244" s="7">
        <v>1</v>
      </c>
      <c r="J244" s="7">
        <v>0</v>
      </c>
      <c r="K244" s="6"/>
      <c r="L244" s="8"/>
      <c r="M244" s="16">
        <v>3</v>
      </c>
      <c r="N244" s="16">
        <v>3.25</v>
      </c>
      <c r="O244" s="16">
        <v>3.25</v>
      </c>
      <c r="P244" s="16">
        <v>0.4</v>
      </c>
      <c r="Q244" s="23">
        <v>4.25</v>
      </c>
      <c r="R244" s="1">
        <f>VLOOKUP(A243,[1]Data!$A$8:$M$353,9,0)</f>
        <v>2.35</v>
      </c>
      <c r="S244" s="1">
        <f t="shared" si="5"/>
        <v>0.10000000000000009</v>
      </c>
    </row>
    <row r="245" spans="1:20" x14ac:dyDescent="0.25">
      <c r="A245" s="22">
        <v>159390</v>
      </c>
      <c r="B245" s="6" t="s">
        <v>236</v>
      </c>
      <c r="C245" s="6">
        <v>159390</v>
      </c>
      <c r="D245" s="16">
        <v>1.65</v>
      </c>
      <c r="E245" s="16">
        <v>1.9</v>
      </c>
      <c r="F245" s="16">
        <v>1.9</v>
      </c>
      <c r="G245" s="7" t="s">
        <v>339</v>
      </c>
      <c r="H245" s="16">
        <v>2.25</v>
      </c>
      <c r="I245" s="7">
        <v>1.5</v>
      </c>
      <c r="J245" s="7">
        <v>0</v>
      </c>
      <c r="K245" s="6"/>
      <c r="L245" s="8"/>
      <c r="M245" s="16">
        <v>2.85</v>
      </c>
      <c r="N245" s="16">
        <v>3.1</v>
      </c>
      <c r="O245" s="16">
        <v>3.1</v>
      </c>
      <c r="P245" s="16">
        <v>0.4</v>
      </c>
      <c r="Q245" s="23">
        <v>4</v>
      </c>
      <c r="R245" s="1">
        <f>VLOOKUP(A244,[1]Data!$A$8:$M$353,9,0)</f>
        <v>2.75</v>
      </c>
      <c r="S245" s="1">
        <f t="shared" si="5"/>
        <v>0.25</v>
      </c>
    </row>
    <row r="246" spans="1:20" x14ac:dyDescent="0.25">
      <c r="A246" s="22">
        <v>159354</v>
      </c>
      <c r="B246" s="6" t="s">
        <v>237</v>
      </c>
      <c r="C246" s="6">
        <v>159354</v>
      </c>
      <c r="D246" s="16">
        <v>2.1</v>
      </c>
      <c r="E246" s="16">
        <v>2.1</v>
      </c>
      <c r="F246" s="16">
        <v>2.1</v>
      </c>
      <c r="G246" s="7" t="s">
        <v>339</v>
      </c>
      <c r="H246" s="16">
        <v>2.5</v>
      </c>
      <c r="I246" s="7">
        <v>1.65</v>
      </c>
      <c r="J246" s="7">
        <v>0</v>
      </c>
      <c r="K246" s="6"/>
      <c r="L246" s="8"/>
      <c r="M246" s="16">
        <v>2.8</v>
      </c>
      <c r="N246" s="16">
        <v>3.05</v>
      </c>
      <c r="O246" s="16">
        <v>3.05</v>
      </c>
      <c r="P246" s="16">
        <v>0.4</v>
      </c>
      <c r="Q246" s="23">
        <v>3.85</v>
      </c>
      <c r="R246" s="1">
        <f>VLOOKUP(A245,[1]Data!$A$8:$M$353,9,0)</f>
        <v>2.75</v>
      </c>
      <c r="S246" s="1">
        <f t="shared" si="5"/>
        <v>0.10000000000000009</v>
      </c>
    </row>
    <row r="247" spans="1:20" x14ac:dyDescent="0.25">
      <c r="A247" s="22">
        <v>159367</v>
      </c>
      <c r="B247" s="6" t="s">
        <v>238</v>
      </c>
      <c r="C247" s="6">
        <v>159367</v>
      </c>
      <c r="D247" s="16">
        <v>1.85</v>
      </c>
      <c r="E247" s="16">
        <v>2</v>
      </c>
      <c r="F247" s="16">
        <v>2</v>
      </c>
      <c r="G247" s="7" t="s">
        <v>339</v>
      </c>
      <c r="H247" s="16">
        <v>2.6</v>
      </c>
      <c r="I247" s="7">
        <v>2</v>
      </c>
      <c r="J247" s="7">
        <v>0.10000000000000009</v>
      </c>
      <c r="K247" s="6"/>
      <c r="L247" s="8"/>
      <c r="M247" s="16">
        <v>2.75</v>
      </c>
      <c r="N247" s="16">
        <v>3.25</v>
      </c>
      <c r="O247" s="16">
        <v>3.25</v>
      </c>
      <c r="P247" s="16">
        <v>0.4</v>
      </c>
      <c r="Q247" s="23">
        <v>4</v>
      </c>
      <c r="R247" s="1">
        <f>VLOOKUP(A246,[1]Data!$A$8:$M$353,9,0)</f>
        <v>2.7</v>
      </c>
      <c r="S247" s="1">
        <f t="shared" si="5"/>
        <v>9.9999999999999645E-2</v>
      </c>
    </row>
    <row r="248" spans="1:20" x14ac:dyDescent="0.25">
      <c r="A248" s="22">
        <v>160297</v>
      </c>
      <c r="B248" s="6" t="s">
        <v>239</v>
      </c>
      <c r="C248" s="6">
        <v>160297</v>
      </c>
      <c r="D248" s="16"/>
      <c r="E248" s="16">
        <v>3</v>
      </c>
      <c r="F248" s="16">
        <v>3</v>
      </c>
      <c r="G248" s="7" t="s">
        <v>339</v>
      </c>
      <c r="H248" s="16">
        <v>2.4</v>
      </c>
      <c r="I248" s="7">
        <v>1.85</v>
      </c>
      <c r="J248" s="7">
        <v>0</v>
      </c>
      <c r="K248" s="6"/>
      <c r="L248" s="8"/>
      <c r="M248" s="16"/>
      <c r="N248" s="16">
        <v>4</v>
      </c>
      <c r="O248" s="16">
        <v>4</v>
      </c>
      <c r="P248" s="16">
        <v>0.4</v>
      </c>
      <c r="Q248" s="23">
        <v>5</v>
      </c>
      <c r="R248" s="1">
        <f>VLOOKUP(A247,[1]Data!$A$8:$M$353,9,0)</f>
        <v>2.75</v>
      </c>
      <c r="S248" s="1">
        <f t="shared" si="5"/>
        <v>0</v>
      </c>
    </row>
    <row r="249" spans="1:20" x14ac:dyDescent="0.25">
      <c r="A249" s="22">
        <v>160175</v>
      </c>
      <c r="B249" s="6" t="s">
        <v>240</v>
      </c>
      <c r="C249" s="6">
        <v>160175</v>
      </c>
      <c r="D249" s="16"/>
      <c r="E249" s="16"/>
      <c r="F249" s="16">
        <v>3</v>
      </c>
      <c r="G249" s="7" t="s">
        <v>339</v>
      </c>
      <c r="H249" s="16">
        <v>4</v>
      </c>
      <c r="I249" s="7">
        <v>0</v>
      </c>
      <c r="J249" s="7">
        <v>0</v>
      </c>
      <c r="K249" s="6"/>
      <c r="L249" s="8"/>
      <c r="M249" s="16"/>
      <c r="N249" s="16"/>
      <c r="O249" s="16">
        <v>4</v>
      </c>
      <c r="P249" s="16">
        <v>0.4</v>
      </c>
      <c r="Q249" s="23">
        <v>5</v>
      </c>
      <c r="R249" s="1">
        <f>VLOOKUP(A248,[1]Data!$A$8:$M$353,9,0)</f>
        <v>0</v>
      </c>
      <c r="S249" s="1">
        <f t="shared" si="5"/>
        <v>0</v>
      </c>
    </row>
    <row r="250" spans="1:20" x14ac:dyDescent="0.25">
      <c r="A250" s="22">
        <v>160190</v>
      </c>
      <c r="B250" s="6" t="s">
        <v>241</v>
      </c>
      <c r="C250" s="6">
        <v>160190</v>
      </c>
      <c r="D250" s="16"/>
      <c r="E250" s="16"/>
      <c r="F250" s="16">
        <v>3</v>
      </c>
      <c r="G250" s="7" t="s">
        <v>339</v>
      </c>
      <c r="H250" s="16">
        <v>4</v>
      </c>
      <c r="I250" s="7">
        <v>0</v>
      </c>
      <c r="J250" s="7">
        <v>0</v>
      </c>
      <c r="K250" s="6"/>
      <c r="L250" s="8"/>
      <c r="M250" s="16"/>
      <c r="N250" s="16"/>
      <c r="O250" s="16">
        <v>4</v>
      </c>
      <c r="P250" s="16">
        <v>0.4</v>
      </c>
      <c r="Q250" s="23">
        <v>5</v>
      </c>
      <c r="R250" s="1">
        <f>VLOOKUP(A249,[1]Data!$A$8:$M$353,9,0)</f>
        <v>0</v>
      </c>
      <c r="S250" s="1">
        <f t="shared" si="5"/>
        <v>0</v>
      </c>
    </row>
    <row r="251" spans="1:20" x14ac:dyDescent="0.25">
      <c r="A251" s="22">
        <v>159865</v>
      </c>
      <c r="B251" s="6" t="s">
        <v>242</v>
      </c>
      <c r="C251" s="6">
        <v>159865</v>
      </c>
      <c r="D251" s="16">
        <v>1.65</v>
      </c>
      <c r="E251" s="16">
        <v>1.65</v>
      </c>
      <c r="F251" s="16"/>
      <c r="G251" s="7" t="s">
        <v>339</v>
      </c>
      <c r="H251" s="16">
        <v>2.5</v>
      </c>
      <c r="I251" s="7">
        <v>0</v>
      </c>
      <c r="J251" s="7">
        <v>0</v>
      </c>
      <c r="K251" s="6"/>
      <c r="L251" s="8"/>
      <c r="M251" s="16">
        <v>2.5</v>
      </c>
      <c r="N251" s="16">
        <v>2.75</v>
      </c>
      <c r="O251" s="16"/>
      <c r="P251" s="16">
        <v>0.4</v>
      </c>
      <c r="Q251" s="23">
        <v>4</v>
      </c>
      <c r="R251" s="1">
        <f>VLOOKUP(A250,[1]Data!$A$8:$M$353,9,0)</f>
        <v>0</v>
      </c>
      <c r="S251" s="1">
        <f t="shared" si="5"/>
        <v>0</v>
      </c>
    </row>
    <row r="252" spans="1:20" x14ac:dyDescent="0.25">
      <c r="A252" s="22">
        <v>160057</v>
      </c>
      <c r="B252" s="6" t="s">
        <v>243</v>
      </c>
      <c r="C252" s="6">
        <v>160057</v>
      </c>
      <c r="D252" s="16">
        <v>2</v>
      </c>
      <c r="E252" s="16">
        <v>2.5</v>
      </c>
      <c r="F252" s="16">
        <v>2.5</v>
      </c>
      <c r="G252" s="7" t="s">
        <v>339</v>
      </c>
      <c r="H252" s="16">
        <v>2.5</v>
      </c>
      <c r="I252" s="7">
        <v>1.65</v>
      </c>
      <c r="J252" s="7">
        <v>0</v>
      </c>
      <c r="K252" s="6"/>
      <c r="L252" s="8"/>
      <c r="M252" s="16">
        <v>3.25</v>
      </c>
      <c r="N252" s="16">
        <v>3.5</v>
      </c>
      <c r="O252" s="16">
        <v>3.5</v>
      </c>
      <c r="P252" s="16">
        <v>0.4</v>
      </c>
      <c r="Q252" s="23">
        <v>4.5</v>
      </c>
      <c r="R252" s="1">
        <f>VLOOKUP(A251,[1]Data!$A$8:$M$353,9,0)</f>
        <v>2.5</v>
      </c>
      <c r="S252" s="1">
        <f t="shared" si="5"/>
        <v>0</v>
      </c>
    </row>
    <row r="253" spans="1:20" x14ac:dyDescent="0.25">
      <c r="A253" s="22">
        <v>159913</v>
      </c>
      <c r="B253" s="6" t="s">
        <v>244</v>
      </c>
      <c r="C253" s="6">
        <v>159913</v>
      </c>
      <c r="D253" s="15" t="s">
        <v>295</v>
      </c>
      <c r="E253" s="15" t="s">
        <v>295</v>
      </c>
      <c r="F253" s="15" t="s">
        <v>295</v>
      </c>
      <c r="G253" s="7" t="s">
        <v>339</v>
      </c>
      <c r="H253" s="16">
        <v>2.75</v>
      </c>
      <c r="I253" s="7">
        <v>1.75</v>
      </c>
      <c r="J253" s="7">
        <v>0.25</v>
      </c>
      <c r="K253" s="6"/>
      <c r="L253" s="8"/>
      <c r="M253" s="15" t="s">
        <v>295</v>
      </c>
      <c r="N253" s="15" t="s">
        <v>295</v>
      </c>
      <c r="O253" s="15" t="s">
        <v>295</v>
      </c>
      <c r="P253" s="16">
        <v>0.4</v>
      </c>
      <c r="Q253" s="23">
        <v>3.5</v>
      </c>
      <c r="R253" s="1">
        <f>VLOOKUP(A252,[1]Data!$A$8:$M$353,9,0)</f>
        <v>3</v>
      </c>
      <c r="S253" s="1">
        <f t="shared" si="5"/>
        <v>0.25</v>
      </c>
    </row>
    <row r="254" spans="1:20" x14ac:dyDescent="0.25">
      <c r="A254" s="22">
        <v>159888</v>
      </c>
      <c r="B254" s="6" t="s">
        <v>245</v>
      </c>
      <c r="C254" s="6">
        <v>159888</v>
      </c>
      <c r="D254" s="16">
        <v>1.65</v>
      </c>
      <c r="E254" s="16">
        <v>1.65</v>
      </c>
      <c r="F254" s="16">
        <v>1.65</v>
      </c>
      <c r="G254" s="7" t="s">
        <v>339</v>
      </c>
      <c r="H254" s="16">
        <v>2.25</v>
      </c>
      <c r="I254" s="7" t="s">
        <v>295</v>
      </c>
      <c r="J254" s="7">
        <v>0</v>
      </c>
      <c r="K254" s="6" t="s">
        <v>301</v>
      </c>
      <c r="L254" s="8"/>
      <c r="M254" s="16">
        <v>2.75</v>
      </c>
      <c r="N254" s="16">
        <v>3</v>
      </c>
      <c r="O254" s="16">
        <v>3</v>
      </c>
      <c r="P254" s="16">
        <v>0.4</v>
      </c>
      <c r="Q254" s="23">
        <v>4</v>
      </c>
      <c r="R254" s="1" t="str">
        <f>VLOOKUP(A253,[1]Data!$A$8:$M$353,9,0)</f>
        <v>CEP</v>
      </c>
      <c r="S254" s="1">
        <v>0</v>
      </c>
    </row>
    <row r="255" spans="1:20" x14ac:dyDescent="0.25">
      <c r="A255" s="22">
        <v>160002</v>
      </c>
      <c r="B255" s="6" t="s">
        <v>246</v>
      </c>
      <c r="C255" s="6">
        <v>160002</v>
      </c>
      <c r="D255" s="16">
        <v>3</v>
      </c>
      <c r="E255" s="16">
        <v>3</v>
      </c>
      <c r="F255" s="16">
        <v>3</v>
      </c>
      <c r="G255" s="7" t="s">
        <v>339</v>
      </c>
      <c r="H255" s="16">
        <v>4</v>
      </c>
      <c r="I255" s="7">
        <v>1.65</v>
      </c>
      <c r="J255" s="7">
        <v>0</v>
      </c>
      <c r="K255" s="6"/>
      <c r="L255" s="8"/>
      <c r="M255" s="16">
        <v>4</v>
      </c>
      <c r="N255" s="16">
        <v>4</v>
      </c>
      <c r="O255" s="16">
        <v>4</v>
      </c>
      <c r="P255" s="16">
        <v>0.4</v>
      </c>
      <c r="Q255" s="23">
        <v>3</v>
      </c>
      <c r="R255" s="1">
        <f>VLOOKUP(A254,[1]Data!$A$8:$M$353,9,0)</f>
        <v>2.75</v>
      </c>
      <c r="S255" s="1">
        <f>M254-R255</f>
        <v>0</v>
      </c>
    </row>
    <row r="256" spans="1:20" x14ac:dyDescent="0.25">
      <c r="A256" s="22">
        <v>159936</v>
      </c>
      <c r="B256" s="6" t="s">
        <v>247</v>
      </c>
      <c r="C256" s="6">
        <v>159936</v>
      </c>
      <c r="D256" s="16">
        <v>2</v>
      </c>
      <c r="E256" s="16">
        <v>2.25</v>
      </c>
      <c r="F256" s="16">
        <v>2.25</v>
      </c>
      <c r="G256" s="7" t="s">
        <v>339</v>
      </c>
      <c r="H256" s="16">
        <v>3</v>
      </c>
      <c r="I256" s="7">
        <v>0</v>
      </c>
      <c r="J256" s="7">
        <v>3</v>
      </c>
      <c r="K256" s="6"/>
      <c r="L256" s="8"/>
      <c r="M256" s="16">
        <v>3</v>
      </c>
      <c r="N256" s="16">
        <v>3</v>
      </c>
      <c r="O256" s="16">
        <v>3</v>
      </c>
      <c r="P256" s="16">
        <v>0.4</v>
      </c>
      <c r="Q256" s="23">
        <v>4.5</v>
      </c>
      <c r="R256" s="1">
        <f>VLOOKUP(A255,[1]Data!$A$8:$M$353,9,0)</f>
        <v>0</v>
      </c>
      <c r="S256" s="1">
        <v>0</v>
      </c>
      <c r="T256" t="s">
        <v>301</v>
      </c>
    </row>
    <row r="257" spans="1:19" x14ac:dyDescent="0.25">
      <c r="A257" s="22">
        <v>159493</v>
      </c>
      <c r="B257" s="6" t="s">
        <v>248</v>
      </c>
      <c r="C257" s="6">
        <v>159493</v>
      </c>
      <c r="D257" s="16">
        <v>1</v>
      </c>
      <c r="E257" s="16">
        <v>1</v>
      </c>
      <c r="F257" s="16">
        <v>1</v>
      </c>
      <c r="G257" s="7" t="s">
        <v>339</v>
      </c>
      <c r="H257" s="16">
        <v>2.75</v>
      </c>
      <c r="I257" s="7">
        <v>1.75</v>
      </c>
      <c r="J257" s="7">
        <v>1.25</v>
      </c>
      <c r="K257" s="6" t="s">
        <v>300</v>
      </c>
      <c r="L257" s="8"/>
      <c r="M257" s="16">
        <v>2</v>
      </c>
      <c r="N257" s="16">
        <v>2.25</v>
      </c>
      <c r="O257" s="16">
        <v>2.25</v>
      </c>
      <c r="P257" s="16">
        <v>0.4</v>
      </c>
      <c r="Q257" s="23">
        <v>3.75</v>
      </c>
      <c r="R257" s="1">
        <f>VLOOKUP(A256,[1]Data!$A$8:$M$353,9,0)</f>
        <v>2.75</v>
      </c>
      <c r="S257" s="1">
        <f t="shared" ref="S257:S262" si="6">M256-R257</f>
        <v>0.25</v>
      </c>
    </row>
    <row r="258" spans="1:19" x14ac:dyDescent="0.25">
      <c r="A258" s="22">
        <v>159433</v>
      </c>
      <c r="B258" s="6" t="s">
        <v>249</v>
      </c>
      <c r="C258" s="6">
        <v>159433</v>
      </c>
      <c r="D258" s="16">
        <v>1.85</v>
      </c>
      <c r="E258" s="16">
        <v>1.85</v>
      </c>
      <c r="F258" s="16">
        <v>1.85</v>
      </c>
      <c r="G258" s="7" t="s">
        <v>339</v>
      </c>
      <c r="H258" s="16">
        <v>2</v>
      </c>
      <c r="I258" s="7">
        <v>1</v>
      </c>
      <c r="J258" s="7">
        <v>0</v>
      </c>
      <c r="K258" s="6" t="s">
        <v>300</v>
      </c>
      <c r="L258" s="8"/>
      <c r="M258" s="16">
        <v>2.75</v>
      </c>
      <c r="N258" s="16">
        <v>3.1</v>
      </c>
      <c r="O258" s="16">
        <v>3.4</v>
      </c>
      <c r="P258" s="16">
        <v>0.4</v>
      </c>
      <c r="Q258" s="23">
        <v>4.25</v>
      </c>
      <c r="R258" s="1">
        <f>VLOOKUP(A257,[1]Data!$A$8:$M$353,9,0)</f>
        <v>1.75</v>
      </c>
      <c r="S258" s="1">
        <f t="shared" si="6"/>
        <v>0.25</v>
      </c>
    </row>
    <row r="259" spans="1:19" x14ac:dyDescent="0.25">
      <c r="A259" s="22">
        <v>159500</v>
      </c>
      <c r="B259" s="6" t="s">
        <v>250</v>
      </c>
      <c r="C259" s="6">
        <v>159500</v>
      </c>
      <c r="D259" s="16">
        <v>1.95</v>
      </c>
      <c r="E259" s="16">
        <v>1.95</v>
      </c>
      <c r="F259" s="16">
        <v>1.95</v>
      </c>
      <c r="G259" s="7" t="s">
        <v>339</v>
      </c>
      <c r="H259" s="16">
        <v>3</v>
      </c>
      <c r="I259" s="7">
        <v>1.85</v>
      </c>
      <c r="J259" s="7">
        <v>0</v>
      </c>
      <c r="K259" s="6"/>
      <c r="L259" s="8"/>
      <c r="M259" s="16">
        <v>2.95</v>
      </c>
      <c r="N259" s="16">
        <v>3.2</v>
      </c>
      <c r="O259" s="16">
        <v>3.2</v>
      </c>
      <c r="P259" s="16">
        <v>0.4</v>
      </c>
      <c r="Q259" s="23">
        <v>3.85</v>
      </c>
      <c r="R259" s="1">
        <f>VLOOKUP(A258,[1]Data!$A$8:$M$353,9,0)</f>
        <v>2.65</v>
      </c>
      <c r="S259" s="1">
        <f t="shared" si="6"/>
        <v>0.10000000000000009</v>
      </c>
    </row>
    <row r="260" spans="1:19" x14ac:dyDescent="0.25">
      <c r="A260" s="22">
        <v>159400</v>
      </c>
      <c r="B260" s="6" t="s">
        <v>251</v>
      </c>
      <c r="C260" s="6">
        <v>159400</v>
      </c>
      <c r="D260" s="16">
        <v>1.75</v>
      </c>
      <c r="E260" s="16">
        <v>1.75</v>
      </c>
      <c r="F260" s="16">
        <v>1.75</v>
      </c>
      <c r="G260" s="7" t="s">
        <v>339</v>
      </c>
      <c r="H260" s="16">
        <v>3.85</v>
      </c>
      <c r="I260" s="7">
        <v>1.85</v>
      </c>
      <c r="J260" s="7">
        <v>9.9999999999999867E-2</v>
      </c>
      <c r="K260" s="6"/>
      <c r="L260" s="8"/>
      <c r="M260" s="16">
        <v>2.7</v>
      </c>
      <c r="N260" s="16">
        <v>2.95</v>
      </c>
      <c r="O260" s="16">
        <v>3.2</v>
      </c>
      <c r="P260" s="16">
        <v>0.4</v>
      </c>
      <c r="Q260" s="23">
        <v>3.93</v>
      </c>
      <c r="R260" s="1">
        <f>VLOOKUP(A259,[1]Data!$A$8:$M$353,9,0)</f>
        <v>2.85</v>
      </c>
      <c r="S260" s="1">
        <f t="shared" si="6"/>
        <v>0.10000000000000009</v>
      </c>
    </row>
    <row r="261" spans="1:19" x14ac:dyDescent="0.25">
      <c r="A261" s="22">
        <v>159436</v>
      </c>
      <c r="B261" s="6" t="s">
        <v>252</v>
      </c>
      <c r="C261" s="6">
        <v>159436</v>
      </c>
      <c r="D261" s="16">
        <v>1.75</v>
      </c>
      <c r="E261" s="16">
        <v>1.75</v>
      </c>
      <c r="F261" s="16">
        <v>1.75</v>
      </c>
      <c r="G261" s="7" t="s">
        <v>339</v>
      </c>
      <c r="H261" s="16">
        <v>2.15</v>
      </c>
      <c r="I261" s="7">
        <v>1.7</v>
      </c>
      <c r="J261" s="7">
        <v>5.0000000000000044E-2</v>
      </c>
      <c r="K261" s="6"/>
      <c r="L261" s="8"/>
      <c r="M261" s="16">
        <v>2.75</v>
      </c>
      <c r="N261" s="16">
        <v>3</v>
      </c>
      <c r="O261" s="16">
        <v>3</v>
      </c>
      <c r="P261" s="16">
        <v>0.4</v>
      </c>
      <c r="Q261" s="23">
        <v>3.75</v>
      </c>
      <c r="R261" s="1">
        <f>VLOOKUP(A260,[1]Data!$A$8:$M$353,9,0)</f>
        <v>2.65</v>
      </c>
      <c r="S261" s="1">
        <f t="shared" si="6"/>
        <v>5.0000000000000266E-2</v>
      </c>
    </row>
    <row r="262" spans="1:19" x14ac:dyDescent="0.25">
      <c r="A262" s="22">
        <v>159914</v>
      </c>
      <c r="B262" s="6" t="s">
        <v>253</v>
      </c>
      <c r="C262" s="6">
        <v>159914</v>
      </c>
      <c r="D262" s="16" t="s">
        <v>295</v>
      </c>
      <c r="E262" s="16" t="s">
        <v>295</v>
      </c>
      <c r="F262" s="16" t="s">
        <v>295</v>
      </c>
      <c r="G262" s="7" t="s">
        <v>339</v>
      </c>
      <c r="H262" s="16">
        <v>2.5</v>
      </c>
      <c r="I262" s="7">
        <v>1.75</v>
      </c>
      <c r="J262" s="7">
        <v>0</v>
      </c>
      <c r="K262" s="6"/>
      <c r="L262" s="8"/>
      <c r="M262" s="15" t="s">
        <v>295</v>
      </c>
      <c r="N262" s="15" t="s">
        <v>295</v>
      </c>
      <c r="O262" s="15" t="s">
        <v>295</v>
      </c>
      <c r="P262" s="16">
        <v>0.4</v>
      </c>
      <c r="Q262" s="23">
        <v>3.5</v>
      </c>
      <c r="R262" s="1">
        <f>VLOOKUP(A261,[1]Data!$A$8:$M$353,9,0)</f>
        <v>2.75</v>
      </c>
      <c r="S262" s="1">
        <f t="shared" si="6"/>
        <v>0</v>
      </c>
    </row>
    <row r="263" spans="1:19" x14ac:dyDescent="0.25">
      <c r="A263" s="22">
        <v>159523</v>
      </c>
      <c r="B263" s="6" t="s">
        <v>254</v>
      </c>
      <c r="C263" s="6">
        <v>159523</v>
      </c>
      <c r="D263" s="16">
        <v>2</v>
      </c>
      <c r="E263" s="16">
        <v>2</v>
      </c>
      <c r="F263" s="16">
        <v>2</v>
      </c>
      <c r="G263" s="7" t="s">
        <v>339</v>
      </c>
      <c r="H263" s="16">
        <v>2.5</v>
      </c>
      <c r="I263" s="7" t="s">
        <v>295</v>
      </c>
      <c r="J263" s="7">
        <v>0</v>
      </c>
      <c r="K263" s="6"/>
      <c r="L263" s="8"/>
      <c r="M263" s="16">
        <v>2.25</v>
      </c>
      <c r="N263" s="16">
        <v>2.5</v>
      </c>
      <c r="O263" s="16">
        <v>2.5</v>
      </c>
      <c r="P263" s="16">
        <v>0.4</v>
      </c>
      <c r="Q263" s="23">
        <v>3.75</v>
      </c>
      <c r="R263" s="1" t="str">
        <f>VLOOKUP(A262,[1]Data!$A$8:$M$353,9,0)</f>
        <v>CEP</v>
      </c>
      <c r="S263" s="1">
        <v>0</v>
      </c>
    </row>
    <row r="264" spans="1:19" x14ac:dyDescent="0.25">
      <c r="A264" s="22">
        <v>159350</v>
      </c>
      <c r="B264" s="6" t="s">
        <v>255</v>
      </c>
      <c r="C264" s="6">
        <v>159350</v>
      </c>
      <c r="D264" s="16">
        <v>2</v>
      </c>
      <c r="E264" s="16">
        <v>2</v>
      </c>
      <c r="F264" s="16">
        <v>2</v>
      </c>
      <c r="G264" s="7" t="s">
        <v>339</v>
      </c>
      <c r="H264" s="16">
        <v>2.5</v>
      </c>
      <c r="I264" s="7">
        <v>2</v>
      </c>
      <c r="J264" s="7">
        <v>0</v>
      </c>
      <c r="K264" s="6"/>
      <c r="L264" s="8"/>
      <c r="M264" s="16">
        <v>3</v>
      </c>
      <c r="N264" s="16">
        <v>3.25</v>
      </c>
      <c r="O264" s="16">
        <v>3.25</v>
      </c>
      <c r="P264" s="16">
        <v>0.4</v>
      </c>
      <c r="Q264" s="23">
        <v>4</v>
      </c>
      <c r="R264" s="1">
        <f>VLOOKUP(A263,[1]Data!$A$8:$M$353,9,0)</f>
        <v>2.25</v>
      </c>
      <c r="S264" s="1">
        <f>M263-R264</f>
        <v>0</v>
      </c>
    </row>
    <row r="265" spans="1:19" x14ac:dyDescent="0.25">
      <c r="A265" s="22">
        <v>160037</v>
      </c>
      <c r="B265" s="6" t="s">
        <v>256</v>
      </c>
      <c r="C265" s="6">
        <v>160037</v>
      </c>
      <c r="D265" s="16">
        <v>2.35</v>
      </c>
      <c r="E265" s="16">
        <v>2.35</v>
      </c>
      <c r="F265" s="16">
        <v>2.35</v>
      </c>
      <c r="G265" s="7" t="s">
        <v>339</v>
      </c>
      <c r="H265" s="16">
        <v>2.25</v>
      </c>
      <c r="I265" s="7">
        <v>1.75</v>
      </c>
      <c r="J265" s="7">
        <v>0.25</v>
      </c>
      <c r="K265" s="6"/>
      <c r="L265" s="8"/>
      <c r="M265" s="16">
        <v>2.8</v>
      </c>
      <c r="N265" s="16">
        <v>3</v>
      </c>
      <c r="O265" s="16">
        <v>3</v>
      </c>
      <c r="P265" s="16">
        <v>0.4</v>
      </c>
      <c r="Q265" s="23">
        <v>3.85</v>
      </c>
      <c r="R265" s="1">
        <f>VLOOKUP(A264,[1]Data!$A$8:$M$353,9,0)</f>
        <v>2.75</v>
      </c>
      <c r="S265" s="1">
        <f>M264-R265</f>
        <v>0.25</v>
      </c>
    </row>
    <row r="266" spans="1:19" x14ac:dyDescent="0.25">
      <c r="A266" s="22">
        <v>159329</v>
      </c>
      <c r="B266" s="6" t="s">
        <v>257</v>
      </c>
      <c r="C266" s="6">
        <v>159329</v>
      </c>
      <c r="D266" s="16">
        <v>1.75</v>
      </c>
      <c r="E266" s="16">
        <v>1.75</v>
      </c>
      <c r="F266" s="16">
        <v>1.75</v>
      </c>
      <c r="G266" s="7" t="s">
        <v>339</v>
      </c>
      <c r="H266" s="16">
        <v>2.35</v>
      </c>
      <c r="I266" s="7">
        <v>1.5</v>
      </c>
      <c r="J266" s="7">
        <v>0</v>
      </c>
      <c r="K266" s="6" t="s">
        <v>301</v>
      </c>
      <c r="L266" s="8"/>
      <c r="M266" s="16">
        <v>2.8</v>
      </c>
      <c r="N266" s="16">
        <v>3.1</v>
      </c>
      <c r="O266" s="16">
        <v>3.1</v>
      </c>
      <c r="P266" s="16">
        <v>0.4</v>
      </c>
      <c r="Q266" s="23">
        <v>3.5</v>
      </c>
      <c r="R266" s="1">
        <f>VLOOKUP(A265,[1]Data!$A$8:$M$353,9,0)</f>
        <v>2.8</v>
      </c>
      <c r="S266" s="1">
        <f>M265-R266</f>
        <v>0</v>
      </c>
    </row>
    <row r="267" spans="1:19" x14ac:dyDescent="0.25">
      <c r="A267" s="22">
        <v>159882</v>
      </c>
      <c r="B267" s="6" t="s">
        <v>258</v>
      </c>
      <c r="C267" s="6">
        <v>159882</v>
      </c>
      <c r="D267" s="15" t="s">
        <v>295</v>
      </c>
      <c r="E267" s="15" t="s">
        <v>295</v>
      </c>
      <c r="F267" s="16"/>
      <c r="G267" s="7" t="s">
        <v>339</v>
      </c>
      <c r="H267" s="16">
        <v>2.25</v>
      </c>
      <c r="I267" s="7">
        <v>1.75</v>
      </c>
      <c r="J267" s="7">
        <v>0</v>
      </c>
      <c r="K267" s="6"/>
      <c r="L267" s="8"/>
      <c r="M267" s="15" t="s">
        <v>295</v>
      </c>
      <c r="N267" s="15" t="s">
        <v>295</v>
      </c>
      <c r="O267" s="16"/>
      <c r="P267" s="16">
        <v>0.4</v>
      </c>
      <c r="Q267" s="23">
        <v>3.5</v>
      </c>
      <c r="R267" s="1">
        <f>VLOOKUP(A266,[1]Data!$A$8:$M$353,9,0)</f>
        <v>2.8</v>
      </c>
      <c r="S267" s="1">
        <f>M266-R267</f>
        <v>0</v>
      </c>
    </row>
    <row r="268" spans="1:19" x14ac:dyDescent="0.25">
      <c r="A268" s="22">
        <v>159991</v>
      </c>
      <c r="B268" s="6" t="s">
        <v>259</v>
      </c>
      <c r="C268" s="6">
        <v>159991</v>
      </c>
      <c r="D268" s="16">
        <v>1.75</v>
      </c>
      <c r="E268" s="16">
        <v>1.85</v>
      </c>
      <c r="F268" s="16">
        <v>2</v>
      </c>
      <c r="G268" s="7" t="s">
        <v>339</v>
      </c>
      <c r="H268" s="16">
        <v>2.5</v>
      </c>
      <c r="I268" s="7" t="s">
        <v>295</v>
      </c>
      <c r="J268" s="7">
        <v>0</v>
      </c>
      <c r="K268" s="6"/>
      <c r="L268" s="8"/>
      <c r="M268" s="16">
        <v>2.75</v>
      </c>
      <c r="N268" s="16">
        <v>3</v>
      </c>
      <c r="O268" s="16">
        <v>3.25</v>
      </c>
      <c r="P268" s="16">
        <v>0.4</v>
      </c>
      <c r="Q268" s="23">
        <v>4</v>
      </c>
      <c r="R268" s="1" t="str">
        <f>VLOOKUP(A267,[1]Data!$A$8:$M$353,9,0)</f>
        <v>CEP</v>
      </c>
      <c r="S268" s="1">
        <v>0</v>
      </c>
    </row>
    <row r="269" spans="1:19" x14ac:dyDescent="0.25">
      <c r="A269" s="22">
        <v>159450</v>
      </c>
      <c r="B269" s="6" t="s">
        <v>260</v>
      </c>
      <c r="C269" s="6">
        <v>159450</v>
      </c>
      <c r="D269" s="16">
        <v>1.35</v>
      </c>
      <c r="E269" s="16">
        <v>1.65</v>
      </c>
      <c r="F269" s="16">
        <v>1.7</v>
      </c>
      <c r="G269" s="7" t="s">
        <v>339</v>
      </c>
      <c r="H269" s="16">
        <v>2.5</v>
      </c>
      <c r="I269" s="7">
        <v>1.7</v>
      </c>
      <c r="J269" s="7">
        <v>5.0000000000000044E-2</v>
      </c>
      <c r="K269" s="6"/>
      <c r="L269" s="8"/>
      <c r="M269" s="16">
        <v>2.25</v>
      </c>
      <c r="N269" s="16">
        <v>2.5499999999999998</v>
      </c>
      <c r="O269" s="16">
        <v>2.65</v>
      </c>
      <c r="P269" s="16">
        <v>0.4</v>
      </c>
      <c r="Q269" s="23">
        <v>4</v>
      </c>
      <c r="R269" s="1">
        <f>VLOOKUP(A268,[1]Data!$A$8:$M$353,9,0)</f>
        <v>2.75</v>
      </c>
      <c r="S269" s="1">
        <f>M268-R269</f>
        <v>0</v>
      </c>
    </row>
    <row r="270" spans="1:19" x14ac:dyDescent="0.25">
      <c r="A270" s="22">
        <v>159879</v>
      </c>
      <c r="B270" s="6" t="s">
        <v>261</v>
      </c>
      <c r="C270" s="6">
        <v>159879</v>
      </c>
      <c r="D270" s="16">
        <v>0.8</v>
      </c>
      <c r="E270" s="16">
        <v>1.05</v>
      </c>
      <c r="F270" s="16">
        <v>1.05</v>
      </c>
      <c r="G270" s="7" t="s">
        <v>339</v>
      </c>
      <c r="H270" s="16">
        <v>2.35</v>
      </c>
      <c r="I270" s="7">
        <v>1.35</v>
      </c>
      <c r="J270" s="7">
        <v>0</v>
      </c>
      <c r="K270" s="6"/>
      <c r="L270" s="8"/>
      <c r="M270" s="16">
        <v>1.95</v>
      </c>
      <c r="N270" s="16">
        <v>2.5499999999999998</v>
      </c>
      <c r="O270" s="16">
        <v>2.5499999999999998</v>
      </c>
      <c r="P270" s="16">
        <v>0.4</v>
      </c>
      <c r="Q270" s="23">
        <v>3.4</v>
      </c>
      <c r="R270" s="1">
        <f>VLOOKUP(A269,[1]Data!$A$8:$M$353,9,0)</f>
        <v>2.25</v>
      </c>
      <c r="S270" s="1">
        <f>M269-R270</f>
        <v>0</v>
      </c>
    </row>
    <row r="271" spans="1:19" x14ac:dyDescent="0.25">
      <c r="A271" s="22">
        <v>159929</v>
      </c>
      <c r="B271" s="6" t="s">
        <v>262</v>
      </c>
      <c r="C271" s="6">
        <v>159929</v>
      </c>
      <c r="D271" s="16">
        <v>1.75</v>
      </c>
      <c r="E271" s="16">
        <v>2.25</v>
      </c>
      <c r="F271" s="16">
        <v>2.25</v>
      </c>
      <c r="G271" s="7" t="s">
        <v>339</v>
      </c>
      <c r="H271" s="16">
        <v>1.5</v>
      </c>
      <c r="I271" s="7">
        <v>0.8</v>
      </c>
      <c r="J271" s="7">
        <v>0</v>
      </c>
      <c r="K271" s="6"/>
      <c r="L271" s="8"/>
      <c r="M271" s="16">
        <v>3.5</v>
      </c>
      <c r="N271" s="16">
        <v>3.75</v>
      </c>
      <c r="O271" s="16">
        <v>3.75</v>
      </c>
      <c r="P271" s="16">
        <v>0.4</v>
      </c>
      <c r="Q271" s="23">
        <v>5</v>
      </c>
      <c r="R271" s="1">
        <f>VLOOKUP(A270,[1]Data!$A$8:$M$353,9,0)</f>
        <v>1.95</v>
      </c>
      <c r="S271" s="1">
        <f>M270-R271</f>
        <v>0</v>
      </c>
    </row>
    <row r="272" spans="1:19" x14ac:dyDescent="0.25">
      <c r="A272" s="22">
        <v>159521</v>
      </c>
      <c r="B272" s="6" t="s">
        <v>263</v>
      </c>
      <c r="C272" s="6">
        <v>159521</v>
      </c>
      <c r="D272" s="16">
        <v>0</v>
      </c>
      <c r="E272" s="16">
        <v>0</v>
      </c>
      <c r="F272" s="16"/>
      <c r="G272" s="7" t="s">
        <v>339</v>
      </c>
      <c r="H272" s="16">
        <v>2.75</v>
      </c>
      <c r="I272" s="7">
        <v>1.75</v>
      </c>
      <c r="J272" s="7">
        <v>0</v>
      </c>
      <c r="K272" s="6"/>
      <c r="L272" s="8"/>
      <c r="M272" s="16">
        <v>0</v>
      </c>
      <c r="N272" s="16">
        <v>0</v>
      </c>
      <c r="O272" s="16"/>
      <c r="P272" s="16">
        <v>0.4</v>
      </c>
      <c r="Q272" s="23"/>
      <c r="R272" s="1">
        <f>VLOOKUP(A271,[1]Data!$A$8:$M$353,9,0)</f>
        <v>3.5</v>
      </c>
      <c r="S272" s="1">
        <f>M271-R272</f>
        <v>0</v>
      </c>
    </row>
    <row r="273" spans="1:20" x14ac:dyDescent="0.25">
      <c r="A273" s="22">
        <v>159832</v>
      </c>
      <c r="B273" s="6" t="s">
        <v>264</v>
      </c>
      <c r="C273" s="6">
        <v>159832</v>
      </c>
      <c r="D273" s="16">
        <v>0</v>
      </c>
      <c r="E273" s="16">
        <v>0</v>
      </c>
      <c r="F273" s="16">
        <v>0</v>
      </c>
      <c r="G273" s="7" t="s">
        <v>339</v>
      </c>
      <c r="H273" s="16"/>
      <c r="I273" s="7">
        <v>0</v>
      </c>
      <c r="J273" s="7">
        <v>0</v>
      </c>
      <c r="K273" s="6"/>
      <c r="L273" s="8"/>
      <c r="M273" s="16">
        <v>2.75</v>
      </c>
      <c r="N273" s="16">
        <v>3</v>
      </c>
      <c r="O273" s="16">
        <v>3</v>
      </c>
      <c r="P273" s="16">
        <v>0.4</v>
      </c>
      <c r="Q273" s="23"/>
      <c r="R273" s="1">
        <v>0</v>
      </c>
      <c r="S273" s="1">
        <v>0</v>
      </c>
      <c r="T273" t="s">
        <v>333</v>
      </c>
    </row>
    <row r="274" spans="1:20" x14ac:dyDescent="0.25">
      <c r="A274" s="22">
        <v>159190</v>
      </c>
      <c r="B274" s="6" t="s">
        <v>265</v>
      </c>
      <c r="C274" s="6">
        <v>159190</v>
      </c>
      <c r="D274" s="16">
        <v>1.75</v>
      </c>
      <c r="E274" s="16">
        <v>1.75</v>
      </c>
      <c r="F274" s="16">
        <v>1.75</v>
      </c>
      <c r="G274" s="7" t="s">
        <v>339</v>
      </c>
      <c r="H274" s="16">
        <v>3.5</v>
      </c>
      <c r="I274" s="7">
        <v>0</v>
      </c>
      <c r="J274" s="7">
        <v>0</v>
      </c>
      <c r="K274" s="6"/>
      <c r="L274" s="8"/>
      <c r="M274" s="16">
        <v>3</v>
      </c>
      <c r="N274" s="16">
        <v>3.25</v>
      </c>
      <c r="O274" s="16">
        <v>3.25</v>
      </c>
      <c r="P274" s="16">
        <v>0.4</v>
      </c>
      <c r="Q274" s="23">
        <v>4.5</v>
      </c>
      <c r="R274" s="1">
        <f>VLOOKUP(A273,[1]Data!$A$8:$M$353,9,0)</f>
        <v>0</v>
      </c>
      <c r="S274" s="1">
        <f>M273-R274</f>
        <v>2.75</v>
      </c>
    </row>
    <row r="275" spans="1:20" x14ac:dyDescent="0.25">
      <c r="A275" s="22">
        <v>159983</v>
      </c>
      <c r="B275" s="6" t="s">
        <v>266</v>
      </c>
      <c r="C275" s="6">
        <v>159983</v>
      </c>
      <c r="D275" s="15" t="s">
        <v>302</v>
      </c>
      <c r="E275" s="15" t="s">
        <v>302</v>
      </c>
      <c r="F275" s="15" t="s">
        <v>302</v>
      </c>
      <c r="G275" s="7" t="s">
        <v>339</v>
      </c>
      <c r="H275" s="16">
        <v>2.25</v>
      </c>
      <c r="I275" s="7">
        <v>1.5</v>
      </c>
      <c r="J275" s="7">
        <v>0.25</v>
      </c>
      <c r="K275" s="6"/>
      <c r="L275" s="8"/>
      <c r="M275" s="15" t="s">
        <v>302</v>
      </c>
      <c r="N275" s="15" t="s">
        <v>302</v>
      </c>
      <c r="O275" s="15" t="s">
        <v>302</v>
      </c>
      <c r="P275" s="16">
        <v>0.4</v>
      </c>
      <c r="Q275" s="23">
        <v>3.25</v>
      </c>
      <c r="R275" s="1">
        <f>VLOOKUP(A274,[1]Data!$A$8:$M$353,9,0)</f>
        <v>2.75</v>
      </c>
      <c r="S275" s="1">
        <f>M274-R275</f>
        <v>0.25</v>
      </c>
    </row>
    <row r="276" spans="1:20" x14ac:dyDescent="0.25">
      <c r="A276" s="22">
        <v>159519</v>
      </c>
      <c r="B276" s="6" t="s">
        <v>267</v>
      </c>
      <c r="C276" s="6">
        <v>159519</v>
      </c>
      <c r="D276" s="15" t="s">
        <v>302</v>
      </c>
      <c r="E276" s="15" t="s">
        <v>302</v>
      </c>
      <c r="F276" s="15" t="s">
        <v>302</v>
      </c>
      <c r="G276" s="7" t="s">
        <v>339</v>
      </c>
      <c r="H276" s="16">
        <v>2.35</v>
      </c>
      <c r="I276" s="7" t="s">
        <v>302</v>
      </c>
      <c r="J276" s="7">
        <v>0</v>
      </c>
      <c r="K276" s="6" t="s">
        <v>301</v>
      </c>
      <c r="L276" s="8"/>
      <c r="M276" s="16">
        <v>2.4500000000000002</v>
      </c>
      <c r="N276" s="16">
        <v>2.7</v>
      </c>
      <c r="O276" s="16">
        <v>2.7</v>
      </c>
      <c r="P276" s="16">
        <v>0.4</v>
      </c>
      <c r="Q276" s="23">
        <v>4</v>
      </c>
      <c r="R276" s="1" t="str">
        <f>VLOOKUP(A275,[1]Data!$A$8:$M$353,9,0)</f>
        <v>Provision 2</v>
      </c>
      <c r="S276" s="1">
        <v>0</v>
      </c>
    </row>
    <row r="277" spans="1:20" x14ac:dyDescent="0.25">
      <c r="A277" s="22">
        <v>159977</v>
      </c>
      <c r="B277" s="6" t="s">
        <v>268</v>
      </c>
      <c r="C277" s="6">
        <v>159977</v>
      </c>
      <c r="D277" s="16">
        <v>1.4</v>
      </c>
      <c r="E277" s="16">
        <v>1.4</v>
      </c>
      <c r="F277" s="16">
        <v>1.4</v>
      </c>
      <c r="G277" s="7" t="s">
        <v>339</v>
      </c>
      <c r="H277" s="16">
        <v>3</v>
      </c>
      <c r="I277" s="7" t="s">
        <v>302</v>
      </c>
      <c r="J277" s="7">
        <v>0</v>
      </c>
      <c r="K277" s="6"/>
      <c r="L277" s="8"/>
      <c r="M277" s="16">
        <v>2.7</v>
      </c>
      <c r="N277" s="16">
        <v>2.95</v>
      </c>
      <c r="O277" s="16">
        <v>2.95</v>
      </c>
      <c r="P277" s="16">
        <v>0.4</v>
      </c>
      <c r="Q277" s="23">
        <v>3.7</v>
      </c>
      <c r="R277" s="1">
        <f>VLOOKUP(A276,[1]Data!$A$8:$M$353,9,0)</f>
        <v>2.35</v>
      </c>
      <c r="S277" s="1">
        <f>M276-R277</f>
        <v>0.10000000000000009</v>
      </c>
    </row>
    <row r="278" spans="1:20" x14ac:dyDescent="0.25">
      <c r="A278" s="22">
        <v>159919</v>
      </c>
      <c r="B278" s="6" t="s">
        <v>269</v>
      </c>
      <c r="C278" s="6">
        <v>159919</v>
      </c>
      <c r="D278" s="15" t="s">
        <v>295</v>
      </c>
      <c r="E278" s="15" t="s">
        <v>295</v>
      </c>
      <c r="F278" s="15" t="s">
        <v>295</v>
      </c>
      <c r="G278" s="7" t="s">
        <v>339</v>
      </c>
      <c r="H278" s="16">
        <v>1.9</v>
      </c>
      <c r="I278" s="7">
        <v>1.35</v>
      </c>
      <c r="J278" s="7">
        <v>4.9999999999999822E-2</v>
      </c>
      <c r="K278" s="6"/>
      <c r="L278" s="8"/>
      <c r="M278" s="15" t="s">
        <v>295</v>
      </c>
      <c r="N278" s="15" t="s">
        <v>295</v>
      </c>
      <c r="O278" s="15" t="s">
        <v>295</v>
      </c>
      <c r="P278" s="16">
        <v>0.4</v>
      </c>
      <c r="Q278" s="23">
        <v>3</v>
      </c>
      <c r="R278" s="1">
        <f>VLOOKUP(A277,[1]Data!$A$8:$M$353,9,0)</f>
        <v>2.7</v>
      </c>
      <c r="S278" s="1">
        <f>M277-R278</f>
        <v>0</v>
      </c>
    </row>
    <row r="279" spans="1:20" x14ac:dyDescent="0.25">
      <c r="A279" s="22">
        <v>159966</v>
      </c>
      <c r="B279" s="6" t="s">
        <v>270</v>
      </c>
      <c r="C279" s="6">
        <v>159966</v>
      </c>
      <c r="D279" s="15" t="s">
        <v>295</v>
      </c>
      <c r="E279" s="15" t="s">
        <v>295</v>
      </c>
      <c r="F279" s="15" t="s">
        <v>295</v>
      </c>
      <c r="G279" s="7" t="s">
        <v>339</v>
      </c>
      <c r="H279" s="16">
        <v>1.5</v>
      </c>
      <c r="I279" s="7" t="s">
        <v>295</v>
      </c>
      <c r="J279" s="7">
        <v>0</v>
      </c>
      <c r="K279" s="6"/>
      <c r="L279" s="8"/>
      <c r="M279" s="15" t="s">
        <v>295</v>
      </c>
      <c r="N279" s="15" t="s">
        <v>295</v>
      </c>
      <c r="O279" s="15" t="s">
        <v>295</v>
      </c>
      <c r="P279" s="16">
        <v>0.4</v>
      </c>
      <c r="Q279" s="23">
        <v>3.35</v>
      </c>
      <c r="R279" s="1" t="s">
        <v>295</v>
      </c>
      <c r="S279" s="1">
        <v>0</v>
      </c>
    </row>
    <row r="280" spans="1:20" x14ac:dyDescent="0.25">
      <c r="A280" s="22">
        <v>159838</v>
      </c>
      <c r="B280" s="6" t="s">
        <v>271</v>
      </c>
      <c r="C280" s="6">
        <v>159838</v>
      </c>
      <c r="D280" s="16"/>
      <c r="E280" s="16">
        <v>0</v>
      </c>
      <c r="F280" s="16">
        <v>0</v>
      </c>
      <c r="G280" s="7" t="s">
        <v>339</v>
      </c>
      <c r="H280" s="16">
        <v>2.1</v>
      </c>
      <c r="I280" s="7" t="s">
        <v>295</v>
      </c>
      <c r="J280" s="7">
        <v>0</v>
      </c>
      <c r="K280" s="6"/>
      <c r="L280" s="8"/>
      <c r="M280" s="16"/>
      <c r="N280" s="16">
        <v>2.85</v>
      </c>
      <c r="O280" s="16">
        <v>2.85</v>
      </c>
      <c r="P280" s="16">
        <v>0.4</v>
      </c>
      <c r="Q280" s="23">
        <v>3.5</v>
      </c>
      <c r="R280" s="1" t="str">
        <f>VLOOKUP(A279,[1]Data!$A$8:$M$353,9,0)</f>
        <v>CEP</v>
      </c>
      <c r="S280" s="1">
        <v>0</v>
      </c>
    </row>
    <row r="281" spans="1:20" x14ac:dyDescent="0.25">
      <c r="A281" s="22">
        <v>159906</v>
      </c>
      <c r="B281" s="6" t="s">
        <v>272</v>
      </c>
      <c r="C281" s="6">
        <v>159906</v>
      </c>
      <c r="D281" s="16">
        <v>1.9</v>
      </c>
      <c r="E281" s="16">
        <v>2</v>
      </c>
      <c r="F281" s="16">
        <v>2.15</v>
      </c>
      <c r="G281" s="7" t="s">
        <v>339</v>
      </c>
      <c r="H281" s="16">
        <v>2.25</v>
      </c>
      <c r="I281" s="7">
        <v>0</v>
      </c>
      <c r="J281" s="7">
        <v>0</v>
      </c>
      <c r="K281" s="6"/>
      <c r="L281" s="8"/>
      <c r="M281" s="16">
        <v>2.8</v>
      </c>
      <c r="N281" s="16">
        <v>3</v>
      </c>
      <c r="O281" s="16">
        <v>3.2</v>
      </c>
      <c r="P281" s="16">
        <v>0.4</v>
      </c>
      <c r="Q281" s="23">
        <v>3.5</v>
      </c>
      <c r="R281" s="1">
        <f>VLOOKUP(A280,[1]Data!$A$8:$M$353,9,0)</f>
        <v>0</v>
      </c>
      <c r="S281" s="1">
        <f>M280-R281</f>
        <v>0</v>
      </c>
    </row>
    <row r="282" spans="1:20" x14ac:dyDescent="0.25">
      <c r="A282" s="22">
        <v>159442</v>
      </c>
      <c r="B282" s="6" t="s">
        <v>273</v>
      </c>
      <c r="C282" s="6">
        <v>159442</v>
      </c>
      <c r="D282" s="16">
        <v>1</v>
      </c>
      <c r="E282" s="16">
        <v>1</v>
      </c>
      <c r="F282" s="16">
        <v>1</v>
      </c>
      <c r="G282" s="7" t="s">
        <v>339</v>
      </c>
      <c r="H282" s="16">
        <v>2.25</v>
      </c>
      <c r="I282" s="7">
        <v>1.85</v>
      </c>
      <c r="J282" s="7">
        <v>4.9999999999999822E-2</v>
      </c>
      <c r="K282" s="6"/>
      <c r="L282" s="8"/>
      <c r="M282" s="16">
        <v>1.8</v>
      </c>
      <c r="N282" s="16">
        <v>2.1</v>
      </c>
      <c r="O282" s="16">
        <v>2.1</v>
      </c>
      <c r="P282" s="16">
        <v>0.4</v>
      </c>
      <c r="Q282" s="23">
        <v>3.35</v>
      </c>
      <c r="R282" s="1">
        <f>VLOOKUP(A281,[1]Data!$A$8:$M$353,9,0)</f>
        <v>2.75</v>
      </c>
      <c r="S282" s="1">
        <f>M281-R282</f>
        <v>4.9999999999999822E-2</v>
      </c>
    </row>
    <row r="283" spans="1:20" x14ac:dyDescent="0.25">
      <c r="A283" s="22">
        <v>159447</v>
      </c>
      <c r="B283" s="6" t="s">
        <v>274</v>
      </c>
      <c r="C283" s="6">
        <v>159447</v>
      </c>
      <c r="D283" s="16">
        <v>1.6</v>
      </c>
      <c r="E283" s="16">
        <v>1.65</v>
      </c>
      <c r="F283" s="16">
        <v>1.65</v>
      </c>
      <c r="G283" s="7" t="s">
        <v>339</v>
      </c>
      <c r="H283" s="16">
        <v>1.5</v>
      </c>
      <c r="I283" s="7">
        <v>1</v>
      </c>
      <c r="J283" s="7">
        <v>0</v>
      </c>
      <c r="K283" s="6"/>
      <c r="L283" s="8"/>
      <c r="M283" s="16">
        <v>2.35</v>
      </c>
      <c r="N283" s="16">
        <v>2.6</v>
      </c>
      <c r="O283" s="16">
        <v>2.6</v>
      </c>
      <c r="P283" s="16">
        <v>0.4</v>
      </c>
      <c r="Q283" s="23">
        <v>4</v>
      </c>
      <c r="R283" s="1">
        <f>VLOOKUP(A282,[1]Data!$A$8:$M$353,9,0)</f>
        <v>1.8</v>
      </c>
      <c r="S283" s="1">
        <f>M282-R283</f>
        <v>0</v>
      </c>
    </row>
    <row r="284" spans="1:20" x14ac:dyDescent="0.25">
      <c r="A284" s="22">
        <v>159453</v>
      </c>
      <c r="B284" s="6" t="s">
        <v>275</v>
      </c>
      <c r="C284" s="6">
        <v>159453</v>
      </c>
      <c r="D284" s="15" t="s">
        <v>295</v>
      </c>
      <c r="E284" s="15" t="s">
        <v>295</v>
      </c>
      <c r="F284" s="15" t="s">
        <v>295</v>
      </c>
      <c r="G284" s="7" t="s">
        <v>339</v>
      </c>
      <c r="H284" s="16">
        <v>2.5</v>
      </c>
      <c r="I284" s="7">
        <v>1.5</v>
      </c>
      <c r="J284" s="7">
        <v>0.10000000000000009</v>
      </c>
      <c r="K284" s="6"/>
      <c r="L284" s="8"/>
      <c r="M284" s="15" t="s">
        <v>295</v>
      </c>
      <c r="N284" s="15" t="s">
        <v>295</v>
      </c>
      <c r="O284" s="15" t="s">
        <v>295</v>
      </c>
      <c r="P284" s="16">
        <v>0.4</v>
      </c>
      <c r="Q284" s="23">
        <v>3</v>
      </c>
      <c r="R284" s="1">
        <f>VLOOKUP(A283,[1]Data!$A$8:$M$353,9,0)</f>
        <v>2.25</v>
      </c>
      <c r="S284" s="1">
        <f>M283-R284</f>
        <v>0.10000000000000009</v>
      </c>
    </row>
    <row r="285" spans="1:20" x14ac:dyDescent="0.25">
      <c r="A285" s="22">
        <v>159953</v>
      </c>
      <c r="B285" s="6" t="s">
        <v>276</v>
      </c>
      <c r="C285" s="6">
        <v>159953</v>
      </c>
      <c r="D285" s="16">
        <v>1.5</v>
      </c>
      <c r="E285" s="16">
        <v>1.65</v>
      </c>
      <c r="F285" s="16">
        <v>1.65</v>
      </c>
      <c r="G285" s="7" t="s">
        <v>339</v>
      </c>
      <c r="H285" s="16">
        <v>2</v>
      </c>
      <c r="I285" s="7" t="s">
        <v>295</v>
      </c>
      <c r="J285" s="7">
        <v>0</v>
      </c>
      <c r="K285" s="6"/>
      <c r="L285" s="8"/>
      <c r="M285" s="16">
        <v>2.75</v>
      </c>
      <c r="N285" s="16">
        <v>3</v>
      </c>
      <c r="O285" s="16">
        <v>3</v>
      </c>
      <c r="P285" s="16">
        <v>0.4</v>
      </c>
      <c r="Q285" s="23">
        <v>3.5</v>
      </c>
      <c r="R285" s="1" t="str">
        <f>VLOOKUP(A284,[1]Data!$A$8:$M$353,9,0)</f>
        <v>CEP</v>
      </c>
      <c r="S285" s="1">
        <v>0</v>
      </c>
    </row>
    <row r="286" spans="1:20" x14ac:dyDescent="0.25">
      <c r="A286" s="22">
        <v>159986</v>
      </c>
      <c r="B286" s="6" t="s">
        <v>277</v>
      </c>
      <c r="C286" s="6">
        <v>159986</v>
      </c>
      <c r="D286" s="16">
        <v>1.5</v>
      </c>
      <c r="E286" s="16">
        <v>1.6</v>
      </c>
      <c r="F286" s="16">
        <v>1.7</v>
      </c>
      <c r="G286" s="7" t="s">
        <v>339</v>
      </c>
      <c r="H286" s="16">
        <v>2.25</v>
      </c>
      <c r="I286" s="7">
        <v>1.5</v>
      </c>
      <c r="J286" s="7">
        <v>0</v>
      </c>
      <c r="K286" s="6"/>
      <c r="L286" s="8"/>
      <c r="M286" s="16">
        <v>2.65</v>
      </c>
      <c r="N286" s="16">
        <v>3.15</v>
      </c>
      <c r="O286" s="16">
        <v>3.15</v>
      </c>
      <c r="P286" s="16">
        <v>0.4</v>
      </c>
      <c r="Q286" s="23">
        <v>4</v>
      </c>
      <c r="R286" s="1">
        <f>VLOOKUP(A285,[1]Data!$A$8:$M$353,9,0)</f>
        <v>2.75</v>
      </c>
      <c r="S286" s="1">
        <f t="shared" ref="S286:S293" si="7">M285-R286</f>
        <v>0</v>
      </c>
    </row>
    <row r="287" spans="1:20" x14ac:dyDescent="0.25">
      <c r="A287" s="22">
        <v>159958</v>
      </c>
      <c r="B287" s="6" t="s">
        <v>278</v>
      </c>
      <c r="C287" s="6">
        <v>159958</v>
      </c>
      <c r="D287" s="16">
        <v>1.5</v>
      </c>
      <c r="E287" s="16">
        <v>1.75</v>
      </c>
      <c r="F287" s="16">
        <v>1.75</v>
      </c>
      <c r="G287" s="7" t="s">
        <v>339</v>
      </c>
      <c r="H287" s="16">
        <v>2.25</v>
      </c>
      <c r="I287" s="7">
        <v>1.5</v>
      </c>
      <c r="J287" s="7">
        <v>0</v>
      </c>
      <c r="K287" s="6"/>
      <c r="L287" s="8"/>
      <c r="M287" s="16">
        <v>2.5</v>
      </c>
      <c r="N287" s="16">
        <v>3</v>
      </c>
      <c r="O287" s="16">
        <v>3</v>
      </c>
      <c r="P287" s="16">
        <v>0.4</v>
      </c>
      <c r="Q287" s="23">
        <v>3.75</v>
      </c>
      <c r="R287" s="1">
        <f>VLOOKUP(A286,[1]Data!$A$8:$M$353,9,0)</f>
        <v>2.6</v>
      </c>
      <c r="S287" s="1">
        <f t="shared" si="7"/>
        <v>4.9999999999999822E-2</v>
      </c>
    </row>
    <row r="288" spans="1:20" x14ac:dyDescent="0.25">
      <c r="A288" s="22">
        <v>159435</v>
      </c>
      <c r="B288" s="6" t="s">
        <v>279</v>
      </c>
      <c r="C288" s="6">
        <v>159435</v>
      </c>
      <c r="D288" s="16">
        <v>1.45</v>
      </c>
      <c r="E288" s="16">
        <v>1.45</v>
      </c>
      <c r="F288" s="16">
        <v>1.45</v>
      </c>
      <c r="G288" s="7" t="s">
        <v>339</v>
      </c>
      <c r="H288" s="16">
        <v>2.75</v>
      </c>
      <c r="I288" s="7">
        <v>1.5</v>
      </c>
      <c r="J288" s="7">
        <v>0</v>
      </c>
      <c r="K288" s="6"/>
      <c r="L288" s="8"/>
      <c r="M288" s="16">
        <v>2.6</v>
      </c>
      <c r="N288" s="16">
        <v>3.1</v>
      </c>
      <c r="O288" s="16">
        <v>3.1</v>
      </c>
      <c r="P288" s="16">
        <v>0.4</v>
      </c>
      <c r="Q288" s="23">
        <v>3.5</v>
      </c>
      <c r="R288" s="1">
        <f>VLOOKUP(A287,[1]Data!$A$8:$M$353,9,0)</f>
        <v>2.5</v>
      </c>
      <c r="S288" s="1">
        <f t="shared" si="7"/>
        <v>0</v>
      </c>
    </row>
    <row r="289" spans="1:22" x14ac:dyDescent="0.25">
      <c r="A289" s="22">
        <v>159558</v>
      </c>
      <c r="B289" s="6" t="s">
        <v>280</v>
      </c>
      <c r="C289" s="6">
        <v>159558</v>
      </c>
      <c r="D289" s="16">
        <v>1.5</v>
      </c>
      <c r="E289" s="16">
        <v>1.75</v>
      </c>
      <c r="F289" s="16">
        <v>1.75</v>
      </c>
      <c r="G289" s="7" t="s">
        <v>339</v>
      </c>
      <c r="H289" s="16">
        <v>1.5</v>
      </c>
      <c r="I289" s="7">
        <v>1.45</v>
      </c>
      <c r="J289" s="7">
        <v>0</v>
      </c>
      <c r="K289" s="6"/>
      <c r="L289" s="8"/>
      <c r="M289" s="16">
        <v>2.75</v>
      </c>
      <c r="N289" s="16">
        <v>3.25</v>
      </c>
      <c r="O289" s="16">
        <v>3.25</v>
      </c>
      <c r="P289" s="16">
        <v>0.4</v>
      </c>
      <c r="Q289" s="23">
        <v>4.25</v>
      </c>
      <c r="R289" s="1">
        <f>VLOOKUP(A288,[1]Data!$A$8:$M$353,9,0)</f>
        <v>2.5</v>
      </c>
      <c r="S289" s="1">
        <f t="shared" si="7"/>
        <v>0.10000000000000009</v>
      </c>
    </row>
    <row r="290" spans="1:22" x14ac:dyDescent="0.25">
      <c r="A290" s="22">
        <v>159418</v>
      </c>
      <c r="B290" s="6" t="s">
        <v>281</v>
      </c>
      <c r="C290" s="6">
        <v>159418</v>
      </c>
      <c r="D290" s="16">
        <v>1.6</v>
      </c>
      <c r="E290" s="16">
        <v>1.6</v>
      </c>
      <c r="F290" s="16">
        <v>1.6</v>
      </c>
      <c r="G290" s="7" t="s">
        <v>339</v>
      </c>
      <c r="H290" s="16">
        <v>1.75</v>
      </c>
      <c r="I290" s="7">
        <v>1.5</v>
      </c>
      <c r="J290" s="7">
        <v>0</v>
      </c>
      <c r="K290" s="6"/>
      <c r="L290" s="8"/>
      <c r="M290" s="16">
        <v>2.7</v>
      </c>
      <c r="N290" s="16">
        <v>2.8</v>
      </c>
      <c r="O290" s="16">
        <v>2.8</v>
      </c>
      <c r="P290" s="16">
        <v>0.4</v>
      </c>
      <c r="Q290" s="23">
        <v>4.5</v>
      </c>
      <c r="R290" s="1">
        <f>VLOOKUP(A289,[1]Data!$A$8:$M$353,9,0)</f>
        <v>2.75</v>
      </c>
      <c r="S290" s="1">
        <f t="shared" si="7"/>
        <v>0</v>
      </c>
    </row>
    <row r="291" spans="1:22" x14ac:dyDescent="0.25">
      <c r="A291" s="22">
        <v>159912</v>
      </c>
      <c r="B291" s="6" t="s">
        <v>282</v>
      </c>
      <c r="C291" s="6">
        <v>159912</v>
      </c>
      <c r="D291" s="16">
        <v>1</v>
      </c>
      <c r="E291" s="16">
        <v>1</v>
      </c>
      <c r="F291" s="16">
        <v>1</v>
      </c>
      <c r="G291" s="7" t="s">
        <v>339</v>
      </c>
      <c r="H291" s="16">
        <v>1.75</v>
      </c>
      <c r="I291" s="7">
        <v>1.6</v>
      </c>
      <c r="J291" s="7">
        <v>0</v>
      </c>
      <c r="K291" s="6"/>
      <c r="L291" s="8"/>
      <c r="M291" s="16">
        <v>2.15</v>
      </c>
      <c r="N291" s="16">
        <v>2.35</v>
      </c>
      <c r="O291" s="16">
        <v>2.35</v>
      </c>
      <c r="P291" s="16">
        <v>0.4</v>
      </c>
      <c r="Q291" s="23">
        <v>4.25</v>
      </c>
      <c r="R291" s="1">
        <f>VLOOKUP(A290,[1]Data!$A$8:$M$353,9,0)</f>
        <v>2.6</v>
      </c>
      <c r="S291" s="1">
        <f t="shared" si="7"/>
        <v>0.10000000000000009</v>
      </c>
    </row>
    <row r="292" spans="1:22" x14ac:dyDescent="0.25">
      <c r="A292" s="22">
        <v>159403</v>
      </c>
      <c r="B292" s="6" t="s">
        <v>283</v>
      </c>
      <c r="C292" s="6">
        <v>159403</v>
      </c>
      <c r="D292" s="16">
        <v>1</v>
      </c>
      <c r="E292" s="16">
        <v>1</v>
      </c>
      <c r="F292" s="16">
        <v>1</v>
      </c>
      <c r="G292" s="7" t="s">
        <v>339</v>
      </c>
      <c r="H292" s="16">
        <v>1</v>
      </c>
      <c r="I292" s="7">
        <v>1</v>
      </c>
      <c r="J292" s="7">
        <v>0</v>
      </c>
      <c r="K292" s="6"/>
      <c r="L292" s="8"/>
      <c r="M292" s="16">
        <v>2.5</v>
      </c>
      <c r="N292" s="16">
        <v>2.75</v>
      </c>
      <c r="O292" s="16">
        <v>2.75</v>
      </c>
      <c r="P292" s="16">
        <v>0.4</v>
      </c>
      <c r="Q292" s="23">
        <v>3.75</v>
      </c>
      <c r="R292" s="1">
        <f>VLOOKUP(A291,[1]Data!$A$8:$M$353,9,0)</f>
        <v>2.1</v>
      </c>
      <c r="S292" s="1">
        <f t="shared" si="7"/>
        <v>4.9999999999999822E-2</v>
      </c>
    </row>
    <row r="293" spans="1:22" x14ac:dyDescent="0.25">
      <c r="A293" s="22">
        <v>160300</v>
      </c>
      <c r="B293" s="6" t="s">
        <v>284</v>
      </c>
      <c r="C293" s="6">
        <v>160300</v>
      </c>
      <c r="D293" s="16"/>
      <c r="E293" s="16">
        <v>0</v>
      </c>
      <c r="F293" s="16"/>
      <c r="G293" s="7" t="s">
        <v>339</v>
      </c>
      <c r="H293" s="16">
        <v>3.75</v>
      </c>
      <c r="I293" s="7">
        <v>1</v>
      </c>
      <c r="J293" s="7">
        <v>0</v>
      </c>
      <c r="K293" s="6"/>
      <c r="L293" s="8"/>
      <c r="M293" s="16"/>
      <c r="N293" s="16">
        <v>0</v>
      </c>
      <c r="O293" s="16"/>
      <c r="P293" s="16">
        <v>0.4</v>
      </c>
      <c r="Q293" s="23">
        <v>4</v>
      </c>
      <c r="R293" s="1">
        <f>VLOOKUP(A292,[1]Data!$A$8:$M$353,9,0)</f>
        <v>2.25</v>
      </c>
      <c r="S293" s="1">
        <f t="shared" si="7"/>
        <v>0.25</v>
      </c>
      <c r="V293" t="s">
        <v>342</v>
      </c>
    </row>
    <row r="294" spans="1:22" x14ac:dyDescent="0.25">
      <c r="A294" s="22">
        <v>159970</v>
      </c>
      <c r="B294" s="6" t="s">
        <v>285</v>
      </c>
      <c r="C294" s="6">
        <v>159970</v>
      </c>
      <c r="D294" s="16">
        <v>1.5</v>
      </c>
      <c r="E294" s="16">
        <v>1.75</v>
      </c>
      <c r="F294" s="16">
        <v>1.75</v>
      </c>
      <c r="G294" s="7" t="s">
        <v>339</v>
      </c>
      <c r="H294" s="16">
        <v>3</v>
      </c>
      <c r="I294" s="7">
        <v>0</v>
      </c>
      <c r="J294" s="7">
        <v>0</v>
      </c>
      <c r="K294" s="6"/>
      <c r="L294" s="8"/>
      <c r="M294" s="16">
        <v>2.25</v>
      </c>
      <c r="N294" s="16">
        <v>2.75</v>
      </c>
      <c r="O294" s="16">
        <v>2.75</v>
      </c>
      <c r="P294" s="16">
        <v>0.4</v>
      </c>
      <c r="Q294" s="23">
        <v>4</v>
      </c>
      <c r="R294" s="1">
        <v>0</v>
      </c>
      <c r="S294" s="1">
        <v>0</v>
      </c>
      <c r="T294" t="s">
        <v>334</v>
      </c>
    </row>
    <row r="295" spans="1:22" x14ac:dyDescent="0.25">
      <c r="A295" s="22">
        <v>159477</v>
      </c>
      <c r="B295" s="6" t="s">
        <v>286</v>
      </c>
      <c r="C295" s="6">
        <v>159477</v>
      </c>
      <c r="D295" s="15" t="s">
        <v>295</v>
      </c>
      <c r="E295" s="15" t="s">
        <v>295</v>
      </c>
      <c r="F295" s="15" t="s">
        <v>295</v>
      </c>
      <c r="G295" s="7" t="s">
        <v>339</v>
      </c>
      <c r="H295" s="16">
        <v>3</v>
      </c>
      <c r="I295" s="7">
        <v>1.5</v>
      </c>
      <c r="J295" s="7">
        <v>0</v>
      </c>
      <c r="K295" s="6"/>
      <c r="L295" s="8"/>
      <c r="M295" s="15" t="s">
        <v>295</v>
      </c>
      <c r="N295" s="15" t="s">
        <v>295</v>
      </c>
      <c r="O295" s="15" t="s">
        <v>295</v>
      </c>
      <c r="P295" s="16">
        <v>0.4</v>
      </c>
      <c r="Q295" s="23">
        <v>3.95</v>
      </c>
      <c r="R295" s="1">
        <f>VLOOKUP(A294,[1]Data!$A$8:$M$353,9,0)</f>
        <v>2.25</v>
      </c>
      <c r="S295" s="1">
        <f>M294-R295</f>
        <v>0</v>
      </c>
    </row>
    <row r="296" spans="1:22" x14ac:dyDescent="0.25">
      <c r="A296" s="22">
        <v>159473</v>
      </c>
      <c r="B296" s="6" t="s">
        <v>287</v>
      </c>
      <c r="C296" s="6">
        <v>159473</v>
      </c>
      <c r="D296" s="16">
        <v>1</v>
      </c>
      <c r="E296" s="16">
        <v>1</v>
      </c>
      <c r="F296" s="16">
        <v>1</v>
      </c>
      <c r="G296" s="7" t="s">
        <v>339</v>
      </c>
      <c r="H296" s="16">
        <v>1.5</v>
      </c>
      <c r="I296" s="7" t="s">
        <v>295</v>
      </c>
      <c r="J296" s="7">
        <v>0</v>
      </c>
      <c r="K296" s="6"/>
      <c r="L296" s="8"/>
      <c r="M296" s="16">
        <v>2.75</v>
      </c>
      <c r="N296" s="16">
        <v>2.9</v>
      </c>
      <c r="O296" s="16">
        <v>2.9</v>
      </c>
      <c r="P296" s="16">
        <v>0.4</v>
      </c>
      <c r="Q296" s="23">
        <v>3.75</v>
      </c>
      <c r="R296" s="1" t="str">
        <f>VLOOKUP(A295,[1]Data!$A$8:$M$353,9,0)</f>
        <v>CEP</v>
      </c>
      <c r="S296" s="1">
        <v>0</v>
      </c>
    </row>
    <row r="297" spans="1:22" x14ac:dyDescent="0.25">
      <c r="A297" s="22">
        <v>159514</v>
      </c>
      <c r="B297" s="6" t="s">
        <v>288</v>
      </c>
      <c r="C297" s="6">
        <v>159514</v>
      </c>
      <c r="D297" s="15" t="s">
        <v>295</v>
      </c>
      <c r="E297" s="15" t="s">
        <v>295</v>
      </c>
      <c r="F297" s="15" t="s">
        <v>295</v>
      </c>
      <c r="G297" s="7" t="s">
        <v>339</v>
      </c>
      <c r="H297" s="16">
        <v>1.5</v>
      </c>
      <c r="I297" s="7">
        <v>1</v>
      </c>
      <c r="J297" s="7">
        <v>0</v>
      </c>
      <c r="K297" s="6"/>
      <c r="L297" s="8"/>
      <c r="M297" s="15" t="s">
        <v>295</v>
      </c>
      <c r="N297" s="15" t="s">
        <v>295</v>
      </c>
      <c r="O297" s="15" t="s">
        <v>295</v>
      </c>
      <c r="P297" s="16">
        <v>0.4</v>
      </c>
      <c r="Q297" s="23">
        <v>3.75</v>
      </c>
      <c r="R297" s="1">
        <f>VLOOKUP(A296,[1]Data!$A$8:$M$353,9,0)</f>
        <v>2.6</v>
      </c>
      <c r="S297" s="1">
        <f>M296-R297</f>
        <v>0.14999999999999991</v>
      </c>
    </row>
    <row r="298" spans="1:22" x14ac:dyDescent="0.25">
      <c r="A298" s="22">
        <v>159376</v>
      </c>
      <c r="B298" s="6" t="s">
        <v>289</v>
      </c>
      <c r="C298" s="6">
        <v>159376</v>
      </c>
      <c r="D298" s="16">
        <v>1.45</v>
      </c>
      <c r="E298" s="16">
        <v>1.7</v>
      </c>
      <c r="F298" s="16">
        <v>1.85</v>
      </c>
      <c r="G298" s="7" t="s">
        <v>339</v>
      </c>
      <c r="H298" s="16">
        <v>2.5</v>
      </c>
      <c r="I298" s="7" t="s">
        <v>295</v>
      </c>
      <c r="J298" s="7">
        <v>0</v>
      </c>
      <c r="K298" s="6"/>
      <c r="L298" s="8"/>
      <c r="M298" s="16">
        <v>2.4</v>
      </c>
      <c r="N298" s="16">
        <v>2.7</v>
      </c>
      <c r="O298" s="16">
        <v>2.85</v>
      </c>
      <c r="P298" s="16">
        <v>0.4</v>
      </c>
      <c r="Q298" s="23">
        <v>3.75</v>
      </c>
      <c r="R298" s="1" t="str">
        <f>VLOOKUP(A297,[1]Data!$A$8:$M$353,9,0)</f>
        <v>CEP</v>
      </c>
      <c r="S298" s="1">
        <v>0</v>
      </c>
    </row>
    <row r="299" spans="1:22" x14ac:dyDescent="0.25">
      <c r="A299" s="22">
        <v>159887</v>
      </c>
      <c r="B299" s="6" t="s">
        <v>290</v>
      </c>
      <c r="C299" s="6">
        <v>159887</v>
      </c>
      <c r="D299" s="15" t="s">
        <v>295</v>
      </c>
      <c r="E299" s="15" t="s">
        <v>295</v>
      </c>
      <c r="F299" s="15" t="s">
        <v>295</v>
      </c>
      <c r="G299" s="7" t="s">
        <v>339</v>
      </c>
      <c r="H299" s="16">
        <v>2.5</v>
      </c>
      <c r="I299" s="7">
        <v>1.45</v>
      </c>
      <c r="J299" s="7">
        <v>0</v>
      </c>
      <c r="K299" s="9" t="s">
        <v>322</v>
      </c>
      <c r="L299" s="8"/>
      <c r="M299" s="15" t="s">
        <v>295</v>
      </c>
      <c r="N299" s="15" t="s">
        <v>295</v>
      </c>
      <c r="O299" s="15" t="s">
        <v>295</v>
      </c>
      <c r="P299" s="16">
        <v>0.4</v>
      </c>
      <c r="Q299" s="23">
        <v>3.75</v>
      </c>
      <c r="R299" s="1">
        <f>VLOOKUP(A298,[1]Data!$A$8:$M$353,9,0)</f>
        <v>2.4</v>
      </c>
      <c r="S299" s="1">
        <v>0</v>
      </c>
    </row>
    <row r="300" spans="1:22" x14ac:dyDescent="0.25">
      <c r="A300" s="22">
        <v>159330</v>
      </c>
      <c r="B300" s="6" t="s">
        <v>291</v>
      </c>
      <c r="C300" s="6">
        <v>159330</v>
      </c>
      <c r="D300" s="16">
        <v>1.5</v>
      </c>
      <c r="E300" s="16">
        <v>1.75</v>
      </c>
      <c r="F300" s="16">
        <v>1.75</v>
      </c>
      <c r="G300" s="7" t="s">
        <v>339</v>
      </c>
      <c r="H300" s="16">
        <v>2.75</v>
      </c>
      <c r="I300" s="7" t="s">
        <v>295</v>
      </c>
      <c r="J300" s="7">
        <v>0</v>
      </c>
      <c r="K300" s="6"/>
      <c r="L300" s="8"/>
      <c r="M300" s="16">
        <v>2.7</v>
      </c>
      <c r="N300" s="16">
        <v>3.1</v>
      </c>
      <c r="O300" s="16">
        <v>3.1</v>
      </c>
      <c r="P300" s="16">
        <v>0.4</v>
      </c>
      <c r="Q300" s="23">
        <v>3.7</v>
      </c>
      <c r="R300" s="1" t="str">
        <f>VLOOKUP(A299,[1]Data!$A$8:$M$353,9,0)</f>
        <v>CEP</v>
      </c>
      <c r="S300" s="1">
        <v>0</v>
      </c>
    </row>
    <row r="301" spans="1:22" x14ac:dyDescent="0.25">
      <c r="A301" s="22">
        <v>159918</v>
      </c>
      <c r="B301" s="6" t="s">
        <v>292</v>
      </c>
      <c r="C301" s="6">
        <v>159918</v>
      </c>
      <c r="D301" s="16">
        <v>2</v>
      </c>
      <c r="E301" s="16">
        <v>2</v>
      </c>
      <c r="F301" s="16">
        <v>2</v>
      </c>
      <c r="G301" s="7" t="s">
        <v>339</v>
      </c>
      <c r="H301" s="16">
        <v>2.4</v>
      </c>
      <c r="I301" s="7">
        <v>1.5</v>
      </c>
      <c r="J301" s="7">
        <v>0</v>
      </c>
      <c r="K301" s="6"/>
      <c r="L301" s="8"/>
      <c r="M301" s="16">
        <v>2.85</v>
      </c>
      <c r="N301" s="16">
        <v>3</v>
      </c>
      <c r="O301" s="16">
        <v>3</v>
      </c>
      <c r="P301" s="16">
        <v>0.4</v>
      </c>
      <c r="Q301" s="23">
        <v>3.5</v>
      </c>
      <c r="R301" s="1">
        <f>VLOOKUP(A300,[1]Data!$A$8:$M$353,9,0)</f>
        <v>2.6</v>
      </c>
      <c r="S301" s="1">
        <f>M300-R301</f>
        <v>0.10000000000000009</v>
      </c>
    </row>
    <row r="302" spans="1:22" x14ac:dyDescent="0.25">
      <c r="A302" s="29"/>
      <c r="B302" s="30"/>
      <c r="C302" s="30" t="s">
        <v>335</v>
      </c>
      <c r="D302" s="31">
        <v>1.6</v>
      </c>
      <c r="E302" s="31">
        <v>1.72</v>
      </c>
      <c r="F302" s="31">
        <v>1.76</v>
      </c>
      <c r="G302" s="32"/>
      <c r="H302" s="33">
        <v>2.46</v>
      </c>
      <c r="I302" s="34">
        <v>2</v>
      </c>
      <c r="J302" s="34">
        <v>0</v>
      </c>
      <c r="K302" s="35"/>
      <c r="L302" s="36"/>
      <c r="M302" s="37">
        <v>2.72</v>
      </c>
      <c r="N302" s="37">
        <v>2.98</v>
      </c>
      <c r="O302" s="37">
        <v>3.04</v>
      </c>
      <c r="P302" s="38"/>
      <c r="Q302" s="39">
        <v>3.94</v>
      </c>
      <c r="R302" s="1">
        <f>VLOOKUP(A301,[1]Data!$A$8:$M$353,9,0)</f>
        <v>2.75</v>
      </c>
      <c r="S302" s="1">
        <f>M301-R302</f>
        <v>0.10000000000000009</v>
      </c>
    </row>
  </sheetData>
  <sheetProtection sort="0" autoFilter="0"/>
  <mergeCells count="7">
    <mergeCell ref="D7:F7"/>
    <mergeCell ref="M7:O7"/>
    <mergeCell ref="D2:H2"/>
    <mergeCell ref="D3:H3"/>
    <mergeCell ref="D4:H4"/>
    <mergeCell ref="D6:H6"/>
    <mergeCell ref="M6:Q6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489779-CAAA-47F9-BAE6-9EB0FD26D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07C2DF-D0BB-4E24-A0E7-97242D20E7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9469E9-D58C-454A-B59D-26037B225F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 18 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Booth</dc:creator>
  <cp:lastModifiedBy>Trisha Santee</cp:lastModifiedBy>
  <dcterms:created xsi:type="dcterms:W3CDTF">2019-01-07T23:53:01Z</dcterms:created>
  <dcterms:modified xsi:type="dcterms:W3CDTF">2019-02-01T20:08:41Z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