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ENROLL\0 Extracts\2122\ESSER\"/>
    </mc:Choice>
  </mc:AlternateContent>
  <xr:revisionPtr revIDLastSave="4" documentId="13_ncr:1_{337DE6A8-F358-4BE6-B1AB-255D05E6C2E8}" xr6:coauthVersionLast="47" xr6:coauthVersionMax="47" xr10:uidLastSave="{CBB5F416-0B92-4D4E-BB61-DF9F7A0DB852}"/>
  <bookViews>
    <workbookView xWindow="57480" yWindow="-120" windowWidth="29040" windowHeight="15840" xr2:uid="{965A34A2-6BC1-4C52-A840-BF5DC3586BA4}"/>
  </bookViews>
  <sheets>
    <sheet name="Sheet1" sheetId="1" r:id="rId1"/>
  </sheets>
  <definedNames>
    <definedName name="_xlnm._FilterDatabase" localSheetId="0" hidden="1">Sheet1!$A$3:$Y$319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19" i="1" l="1"/>
  <c r="V319" i="1"/>
  <c r="U319" i="1"/>
  <c r="T319" i="1"/>
  <c r="W318" i="1"/>
  <c r="V318" i="1"/>
  <c r="U318" i="1"/>
  <c r="T318" i="1"/>
  <c r="W317" i="1"/>
  <c r="V317" i="1"/>
  <c r="U317" i="1"/>
  <c r="T317" i="1"/>
  <c r="W316" i="1"/>
  <c r="V316" i="1"/>
  <c r="U316" i="1"/>
  <c r="T316" i="1"/>
  <c r="W315" i="1"/>
  <c r="V315" i="1"/>
  <c r="U315" i="1"/>
  <c r="T315" i="1"/>
  <c r="W314" i="1"/>
  <c r="V314" i="1"/>
  <c r="U314" i="1"/>
  <c r="T314" i="1"/>
  <c r="W313" i="1"/>
  <c r="V313" i="1"/>
  <c r="U313" i="1"/>
  <c r="T313" i="1"/>
  <c r="W312" i="1"/>
  <c r="V312" i="1"/>
  <c r="U312" i="1"/>
  <c r="T312" i="1"/>
  <c r="W311" i="1"/>
  <c r="V311" i="1"/>
  <c r="U311" i="1"/>
  <c r="T311" i="1"/>
  <c r="W310" i="1"/>
  <c r="V310" i="1"/>
  <c r="U310" i="1"/>
  <c r="T310" i="1"/>
  <c r="W309" i="1"/>
  <c r="V309" i="1"/>
  <c r="U309" i="1"/>
  <c r="T309" i="1"/>
  <c r="W308" i="1"/>
  <c r="V308" i="1"/>
  <c r="U308" i="1"/>
  <c r="T308" i="1"/>
  <c r="W307" i="1"/>
  <c r="V307" i="1"/>
  <c r="U307" i="1"/>
  <c r="T307" i="1"/>
  <c r="W306" i="1"/>
  <c r="V306" i="1"/>
  <c r="U306" i="1"/>
  <c r="T306" i="1"/>
  <c r="W305" i="1"/>
  <c r="V305" i="1"/>
  <c r="U305" i="1"/>
  <c r="T305" i="1"/>
  <c r="W304" i="1"/>
  <c r="V304" i="1"/>
  <c r="U304" i="1"/>
  <c r="T304" i="1"/>
  <c r="W303" i="1"/>
  <c r="V303" i="1"/>
  <c r="U303" i="1"/>
  <c r="T303" i="1"/>
  <c r="W302" i="1"/>
  <c r="V302" i="1"/>
  <c r="U302" i="1"/>
  <c r="T302" i="1"/>
  <c r="W301" i="1"/>
  <c r="V301" i="1"/>
  <c r="U301" i="1"/>
  <c r="T301" i="1"/>
  <c r="W300" i="1"/>
  <c r="V300" i="1"/>
  <c r="U300" i="1"/>
  <c r="T300" i="1"/>
  <c r="W299" i="1"/>
  <c r="V299" i="1"/>
  <c r="U299" i="1"/>
  <c r="T299" i="1"/>
  <c r="W298" i="1"/>
  <c r="V298" i="1"/>
  <c r="U298" i="1"/>
  <c r="T298" i="1"/>
  <c r="W297" i="1"/>
  <c r="V297" i="1"/>
  <c r="U297" i="1"/>
  <c r="T297" i="1"/>
  <c r="W296" i="1"/>
  <c r="V296" i="1"/>
  <c r="U296" i="1"/>
  <c r="T296" i="1"/>
  <c r="W295" i="1"/>
  <c r="V295" i="1"/>
  <c r="U295" i="1"/>
  <c r="T295" i="1"/>
  <c r="W294" i="1"/>
  <c r="V294" i="1"/>
  <c r="U294" i="1"/>
  <c r="T294" i="1"/>
  <c r="W293" i="1"/>
  <c r="V293" i="1"/>
  <c r="U293" i="1"/>
  <c r="T293" i="1"/>
  <c r="W292" i="1"/>
  <c r="V292" i="1"/>
  <c r="U292" i="1"/>
  <c r="T292" i="1"/>
  <c r="W291" i="1"/>
  <c r="V291" i="1"/>
  <c r="U291" i="1"/>
  <c r="T291" i="1"/>
  <c r="W290" i="1"/>
  <c r="V290" i="1"/>
  <c r="U290" i="1"/>
  <c r="T290" i="1"/>
  <c r="W289" i="1"/>
  <c r="V289" i="1"/>
  <c r="U289" i="1"/>
  <c r="T289" i="1"/>
  <c r="W288" i="1"/>
  <c r="V288" i="1"/>
  <c r="U288" i="1"/>
  <c r="T288" i="1"/>
  <c r="W287" i="1"/>
  <c r="V287" i="1"/>
  <c r="U287" i="1"/>
  <c r="T287" i="1"/>
  <c r="W286" i="1"/>
  <c r="V286" i="1"/>
  <c r="U286" i="1"/>
  <c r="T286" i="1"/>
  <c r="W285" i="1"/>
  <c r="V285" i="1"/>
  <c r="U285" i="1"/>
  <c r="T285" i="1"/>
  <c r="W284" i="1"/>
  <c r="V284" i="1"/>
  <c r="U284" i="1"/>
  <c r="T284" i="1"/>
  <c r="W283" i="1"/>
  <c r="V283" i="1"/>
  <c r="U283" i="1"/>
  <c r="T283" i="1"/>
  <c r="W282" i="1"/>
  <c r="V282" i="1"/>
  <c r="U282" i="1"/>
  <c r="T282" i="1"/>
  <c r="W281" i="1"/>
  <c r="V281" i="1"/>
  <c r="U281" i="1"/>
  <c r="T281" i="1"/>
  <c r="W280" i="1"/>
  <c r="V280" i="1"/>
  <c r="U280" i="1"/>
  <c r="T280" i="1"/>
  <c r="W279" i="1"/>
  <c r="V279" i="1"/>
  <c r="U279" i="1"/>
  <c r="T279" i="1"/>
  <c r="W278" i="1"/>
  <c r="V278" i="1"/>
  <c r="U278" i="1"/>
  <c r="T278" i="1"/>
  <c r="W277" i="1"/>
  <c r="V277" i="1"/>
  <c r="U277" i="1"/>
  <c r="T277" i="1"/>
  <c r="W276" i="1"/>
  <c r="V276" i="1"/>
  <c r="U276" i="1"/>
  <c r="T276" i="1"/>
  <c r="W275" i="1"/>
  <c r="V275" i="1"/>
  <c r="U275" i="1"/>
  <c r="T275" i="1"/>
  <c r="W274" i="1"/>
  <c r="V274" i="1"/>
  <c r="U274" i="1"/>
  <c r="T274" i="1"/>
  <c r="W273" i="1"/>
  <c r="V273" i="1"/>
  <c r="U273" i="1"/>
  <c r="T273" i="1"/>
  <c r="W272" i="1"/>
  <c r="V272" i="1"/>
  <c r="U272" i="1"/>
  <c r="T272" i="1"/>
  <c r="W271" i="1"/>
  <c r="V271" i="1"/>
  <c r="U271" i="1"/>
  <c r="T271" i="1"/>
  <c r="W270" i="1"/>
  <c r="V270" i="1"/>
  <c r="U270" i="1"/>
  <c r="T270" i="1"/>
  <c r="W269" i="1"/>
  <c r="V269" i="1"/>
  <c r="U269" i="1"/>
  <c r="T269" i="1"/>
  <c r="W268" i="1"/>
  <c r="V268" i="1"/>
  <c r="U268" i="1"/>
  <c r="T268" i="1"/>
  <c r="W267" i="1"/>
  <c r="V267" i="1"/>
  <c r="U267" i="1"/>
  <c r="T267" i="1"/>
  <c r="W266" i="1"/>
  <c r="V266" i="1"/>
  <c r="U266" i="1"/>
  <c r="T266" i="1"/>
  <c r="W265" i="1"/>
  <c r="V265" i="1"/>
  <c r="U265" i="1"/>
  <c r="T265" i="1"/>
  <c r="W264" i="1"/>
  <c r="V264" i="1"/>
  <c r="U264" i="1"/>
  <c r="T264" i="1"/>
  <c r="W263" i="1"/>
  <c r="V263" i="1"/>
  <c r="U263" i="1"/>
  <c r="T263" i="1"/>
  <c r="W262" i="1"/>
  <c r="V262" i="1"/>
  <c r="U262" i="1"/>
  <c r="T262" i="1"/>
  <c r="W261" i="1"/>
  <c r="V261" i="1"/>
  <c r="U261" i="1"/>
  <c r="T261" i="1"/>
  <c r="W260" i="1"/>
  <c r="V260" i="1"/>
  <c r="U260" i="1"/>
  <c r="T260" i="1"/>
  <c r="W259" i="1"/>
  <c r="V259" i="1"/>
  <c r="U259" i="1"/>
  <c r="T259" i="1"/>
  <c r="W258" i="1"/>
  <c r="V258" i="1"/>
  <c r="U258" i="1"/>
  <c r="T258" i="1"/>
  <c r="W257" i="1"/>
  <c r="V257" i="1"/>
  <c r="U257" i="1"/>
  <c r="T257" i="1"/>
  <c r="W256" i="1"/>
  <c r="V256" i="1"/>
  <c r="U256" i="1"/>
  <c r="T256" i="1"/>
  <c r="W255" i="1"/>
  <c r="V255" i="1"/>
  <c r="U255" i="1"/>
  <c r="T255" i="1"/>
  <c r="W254" i="1"/>
  <c r="V254" i="1"/>
  <c r="U254" i="1"/>
  <c r="T254" i="1"/>
  <c r="W253" i="1"/>
  <c r="V253" i="1"/>
  <c r="U253" i="1"/>
  <c r="T253" i="1"/>
  <c r="W252" i="1"/>
  <c r="V252" i="1"/>
  <c r="U252" i="1"/>
  <c r="T252" i="1"/>
  <c r="W251" i="1"/>
  <c r="V251" i="1"/>
  <c r="U251" i="1"/>
  <c r="T251" i="1"/>
  <c r="W250" i="1"/>
  <c r="V250" i="1"/>
  <c r="U250" i="1"/>
  <c r="T250" i="1"/>
  <c r="W249" i="1"/>
  <c r="V249" i="1"/>
  <c r="U249" i="1"/>
  <c r="T249" i="1"/>
  <c r="W248" i="1"/>
  <c r="V248" i="1"/>
  <c r="U248" i="1"/>
  <c r="T248" i="1"/>
  <c r="W247" i="1"/>
  <c r="V247" i="1"/>
  <c r="U247" i="1"/>
  <c r="T247" i="1"/>
  <c r="W246" i="1"/>
  <c r="V246" i="1"/>
  <c r="U246" i="1"/>
  <c r="T246" i="1"/>
  <c r="W245" i="1"/>
  <c r="V245" i="1"/>
  <c r="U245" i="1"/>
  <c r="T245" i="1"/>
  <c r="W244" i="1"/>
  <c r="V244" i="1"/>
  <c r="U244" i="1"/>
  <c r="T244" i="1"/>
  <c r="W243" i="1"/>
  <c r="V243" i="1"/>
  <c r="U243" i="1"/>
  <c r="T243" i="1"/>
  <c r="W242" i="1"/>
  <c r="V242" i="1"/>
  <c r="U242" i="1"/>
  <c r="T242" i="1"/>
  <c r="W241" i="1"/>
  <c r="V241" i="1"/>
  <c r="U241" i="1"/>
  <c r="T241" i="1"/>
  <c r="W240" i="1"/>
  <c r="V240" i="1"/>
  <c r="U240" i="1"/>
  <c r="T240" i="1"/>
  <c r="W239" i="1"/>
  <c r="V239" i="1"/>
  <c r="U239" i="1"/>
  <c r="T239" i="1"/>
  <c r="W238" i="1"/>
  <c r="V238" i="1"/>
  <c r="U238" i="1"/>
  <c r="T238" i="1"/>
  <c r="W237" i="1"/>
  <c r="V237" i="1"/>
  <c r="U237" i="1"/>
  <c r="T237" i="1"/>
  <c r="W236" i="1"/>
  <c r="V236" i="1"/>
  <c r="U236" i="1"/>
  <c r="T236" i="1"/>
  <c r="W235" i="1"/>
  <c r="V235" i="1"/>
  <c r="U235" i="1"/>
  <c r="T235" i="1"/>
  <c r="W234" i="1"/>
  <c r="V234" i="1"/>
  <c r="U234" i="1"/>
  <c r="T234" i="1"/>
  <c r="W233" i="1"/>
  <c r="V233" i="1"/>
  <c r="U233" i="1"/>
  <c r="T233" i="1"/>
  <c r="W232" i="1"/>
  <c r="V232" i="1"/>
  <c r="U232" i="1"/>
  <c r="T232" i="1"/>
  <c r="W231" i="1"/>
  <c r="V231" i="1"/>
  <c r="U231" i="1"/>
  <c r="T231" i="1"/>
  <c r="W230" i="1"/>
  <c r="V230" i="1"/>
  <c r="U230" i="1"/>
  <c r="T230" i="1"/>
  <c r="W229" i="1"/>
  <c r="V229" i="1"/>
  <c r="U229" i="1"/>
  <c r="T229" i="1"/>
  <c r="W228" i="1"/>
  <c r="V228" i="1"/>
  <c r="U228" i="1"/>
  <c r="T228" i="1"/>
  <c r="W227" i="1"/>
  <c r="V227" i="1"/>
  <c r="U227" i="1"/>
  <c r="T227" i="1"/>
  <c r="W226" i="1"/>
  <c r="V226" i="1"/>
  <c r="U226" i="1"/>
  <c r="T226" i="1"/>
  <c r="W225" i="1"/>
  <c r="V225" i="1"/>
  <c r="U225" i="1"/>
  <c r="T225" i="1"/>
  <c r="W224" i="1"/>
  <c r="V224" i="1"/>
  <c r="U224" i="1"/>
  <c r="T224" i="1"/>
  <c r="W223" i="1"/>
  <c r="V223" i="1"/>
  <c r="U223" i="1"/>
  <c r="T223" i="1"/>
  <c r="W222" i="1"/>
  <c r="V222" i="1"/>
  <c r="U222" i="1"/>
  <c r="T222" i="1"/>
  <c r="W221" i="1"/>
  <c r="V221" i="1"/>
  <c r="U221" i="1"/>
  <c r="T221" i="1"/>
  <c r="W220" i="1"/>
  <c r="V220" i="1"/>
  <c r="U220" i="1"/>
  <c r="T220" i="1"/>
  <c r="W219" i="1"/>
  <c r="V219" i="1"/>
  <c r="U219" i="1"/>
  <c r="T219" i="1"/>
  <c r="W218" i="1"/>
  <c r="V218" i="1"/>
  <c r="U218" i="1"/>
  <c r="T218" i="1"/>
  <c r="W217" i="1"/>
  <c r="V217" i="1"/>
  <c r="U217" i="1"/>
  <c r="T217" i="1"/>
  <c r="W216" i="1"/>
  <c r="V216" i="1"/>
  <c r="U216" i="1"/>
  <c r="T216" i="1"/>
  <c r="W215" i="1"/>
  <c r="V215" i="1"/>
  <c r="U215" i="1"/>
  <c r="T215" i="1"/>
  <c r="W214" i="1"/>
  <c r="V214" i="1"/>
  <c r="U214" i="1"/>
  <c r="T214" i="1"/>
  <c r="W213" i="1"/>
  <c r="V213" i="1"/>
  <c r="U213" i="1"/>
  <c r="T213" i="1"/>
  <c r="W212" i="1"/>
  <c r="V212" i="1"/>
  <c r="U212" i="1"/>
  <c r="T212" i="1"/>
  <c r="W211" i="1"/>
  <c r="V211" i="1"/>
  <c r="U211" i="1"/>
  <c r="T211" i="1"/>
  <c r="W210" i="1"/>
  <c r="V210" i="1"/>
  <c r="U210" i="1"/>
  <c r="T210" i="1"/>
  <c r="W209" i="1"/>
  <c r="V209" i="1"/>
  <c r="U209" i="1"/>
  <c r="T209" i="1"/>
  <c r="W208" i="1"/>
  <c r="V208" i="1"/>
  <c r="U208" i="1"/>
  <c r="T208" i="1"/>
  <c r="W207" i="1"/>
  <c r="V207" i="1"/>
  <c r="U207" i="1"/>
  <c r="T207" i="1"/>
  <c r="W206" i="1"/>
  <c r="V206" i="1"/>
  <c r="U206" i="1"/>
  <c r="T206" i="1"/>
  <c r="W205" i="1"/>
  <c r="V205" i="1"/>
  <c r="U205" i="1"/>
  <c r="T205" i="1"/>
  <c r="W204" i="1"/>
  <c r="V204" i="1"/>
  <c r="U204" i="1"/>
  <c r="T204" i="1"/>
  <c r="W203" i="1"/>
  <c r="V203" i="1"/>
  <c r="U203" i="1"/>
  <c r="T203" i="1"/>
  <c r="W202" i="1"/>
  <c r="V202" i="1"/>
  <c r="U202" i="1"/>
  <c r="T202" i="1"/>
  <c r="W201" i="1"/>
  <c r="V201" i="1"/>
  <c r="U201" i="1"/>
  <c r="T201" i="1"/>
  <c r="W200" i="1"/>
  <c r="V200" i="1"/>
  <c r="U200" i="1"/>
  <c r="T200" i="1"/>
  <c r="W199" i="1"/>
  <c r="V199" i="1"/>
  <c r="U199" i="1"/>
  <c r="T199" i="1"/>
  <c r="W198" i="1"/>
  <c r="V198" i="1"/>
  <c r="U198" i="1"/>
  <c r="T198" i="1"/>
  <c r="W197" i="1"/>
  <c r="V197" i="1"/>
  <c r="U197" i="1"/>
  <c r="T197" i="1"/>
  <c r="W196" i="1"/>
  <c r="V196" i="1"/>
  <c r="U196" i="1"/>
  <c r="T196" i="1"/>
  <c r="W195" i="1"/>
  <c r="V195" i="1"/>
  <c r="U195" i="1"/>
  <c r="T195" i="1"/>
  <c r="W194" i="1"/>
  <c r="V194" i="1"/>
  <c r="U194" i="1"/>
  <c r="T194" i="1"/>
  <c r="W193" i="1"/>
  <c r="V193" i="1"/>
  <c r="U193" i="1"/>
  <c r="T193" i="1"/>
  <c r="W192" i="1"/>
  <c r="V192" i="1"/>
  <c r="U192" i="1"/>
  <c r="T192" i="1"/>
  <c r="W191" i="1"/>
  <c r="V191" i="1"/>
  <c r="U191" i="1"/>
  <c r="T191" i="1"/>
  <c r="W190" i="1"/>
  <c r="V190" i="1"/>
  <c r="U190" i="1"/>
  <c r="T190" i="1"/>
  <c r="W189" i="1"/>
  <c r="V189" i="1"/>
  <c r="U189" i="1"/>
  <c r="T189" i="1"/>
  <c r="W188" i="1"/>
  <c r="V188" i="1"/>
  <c r="U188" i="1"/>
  <c r="T188" i="1"/>
  <c r="W187" i="1"/>
  <c r="V187" i="1"/>
  <c r="U187" i="1"/>
  <c r="T187" i="1"/>
  <c r="W186" i="1"/>
  <c r="V186" i="1"/>
  <c r="U186" i="1"/>
  <c r="T186" i="1"/>
  <c r="W185" i="1"/>
  <c r="V185" i="1"/>
  <c r="U185" i="1"/>
  <c r="T185" i="1"/>
  <c r="W184" i="1"/>
  <c r="V184" i="1"/>
  <c r="U184" i="1"/>
  <c r="T184" i="1"/>
  <c r="W183" i="1"/>
  <c r="V183" i="1"/>
  <c r="U183" i="1"/>
  <c r="T183" i="1"/>
  <c r="W182" i="1"/>
  <c r="V182" i="1"/>
  <c r="U182" i="1"/>
  <c r="T182" i="1"/>
  <c r="W181" i="1"/>
  <c r="V181" i="1"/>
  <c r="U181" i="1"/>
  <c r="T181" i="1"/>
  <c r="W180" i="1"/>
  <c r="V180" i="1"/>
  <c r="U180" i="1"/>
  <c r="T180" i="1"/>
  <c r="W179" i="1"/>
  <c r="V179" i="1"/>
  <c r="U179" i="1"/>
  <c r="T179" i="1"/>
  <c r="W178" i="1"/>
  <c r="V178" i="1"/>
  <c r="U178" i="1"/>
  <c r="T178" i="1"/>
  <c r="W177" i="1"/>
  <c r="V177" i="1"/>
  <c r="U177" i="1"/>
  <c r="T177" i="1"/>
  <c r="W176" i="1"/>
  <c r="V176" i="1"/>
  <c r="U176" i="1"/>
  <c r="T176" i="1"/>
  <c r="W175" i="1"/>
  <c r="V175" i="1"/>
  <c r="U175" i="1"/>
  <c r="T175" i="1"/>
  <c r="W174" i="1"/>
  <c r="V174" i="1"/>
  <c r="U174" i="1"/>
  <c r="T174" i="1"/>
  <c r="W173" i="1"/>
  <c r="V173" i="1"/>
  <c r="U173" i="1"/>
  <c r="T173" i="1"/>
  <c r="W172" i="1"/>
  <c r="V172" i="1"/>
  <c r="U172" i="1"/>
  <c r="T172" i="1"/>
  <c r="W171" i="1"/>
  <c r="V171" i="1"/>
  <c r="U171" i="1"/>
  <c r="T171" i="1"/>
  <c r="W170" i="1"/>
  <c r="V170" i="1"/>
  <c r="U170" i="1"/>
  <c r="T170" i="1"/>
  <c r="W169" i="1"/>
  <c r="V169" i="1"/>
  <c r="U169" i="1"/>
  <c r="T169" i="1"/>
  <c r="W168" i="1"/>
  <c r="V168" i="1"/>
  <c r="U168" i="1"/>
  <c r="T168" i="1"/>
  <c r="W167" i="1"/>
  <c r="V167" i="1"/>
  <c r="U167" i="1"/>
  <c r="T167" i="1"/>
  <c r="W166" i="1"/>
  <c r="V166" i="1"/>
  <c r="U166" i="1"/>
  <c r="T166" i="1"/>
  <c r="W165" i="1"/>
  <c r="V165" i="1"/>
  <c r="U165" i="1"/>
  <c r="T165" i="1"/>
  <c r="W164" i="1"/>
  <c r="V164" i="1"/>
  <c r="U164" i="1"/>
  <c r="T164" i="1"/>
  <c r="W163" i="1"/>
  <c r="V163" i="1"/>
  <c r="U163" i="1"/>
  <c r="T163" i="1"/>
  <c r="W162" i="1"/>
  <c r="V162" i="1"/>
  <c r="U162" i="1"/>
  <c r="T162" i="1"/>
  <c r="W161" i="1"/>
  <c r="V161" i="1"/>
  <c r="U161" i="1"/>
  <c r="T161" i="1"/>
  <c r="W160" i="1"/>
  <c r="V160" i="1"/>
  <c r="U160" i="1"/>
  <c r="T160" i="1"/>
  <c r="W159" i="1"/>
  <c r="V159" i="1"/>
  <c r="U159" i="1"/>
  <c r="T159" i="1"/>
  <c r="W158" i="1"/>
  <c r="V158" i="1"/>
  <c r="U158" i="1"/>
  <c r="T158" i="1"/>
  <c r="W157" i="1"/>
  <c r="V157" i="1"/>
  <c r="U157" i="1"/>
  <c r="T157" i="1"/>
  <c r="W156" i="1"/>
  <c r="V156" i="1"/>
  <c r="U156" i="1"/>
  <c r="T156" i="1"/>
  <c r="W155" i="1"/>
  <c r="V155" i="1"/>
  <c r="U155" i="1"/>
  <c r="T155" i="1"/>
  <c r="W154" i="1"/>
  <c r="V154" i="1"/>
  <c r="U154" i="1"/>
  <c r="T154" i="1"/>
  <c r="W153" i="1"/>
  <c r="V153" i="1"/>
  <c r="U153" i="1"/>
  <c r="T153" i="1"/>
  <c r="W152" i="1"/>
  <c r="V152" i="1"/>
  <c r="U152" i="1"/>
  <c r="T152" i="1"/>
  <c r="W151" i="1"/>
  <c r="V151" i="1"/>
  <c r="U151" i="1"/>
  <c r="T151" i="1"/>
  <c r="W150" i="1"/>
  <c r="V150" i="1"/>
  <c r="U150" i="1"/>
  <c r="T150" i="1"/>
  <c r="W149" i="1"/>
  <c r="V149" i="1"/>
  <c r="U149" i="1"/>
  <c r="T149" i="1"/>
  <c r="W148" i="1"/>
  <c r="V148" i="1"/>
  <c r="U148" i="1"/>
  <c r="T148" i="1"/>
  <c r="W147" i="1"/>
  <c r="V147" i="1"/>
  <c r="U147" i="1"/>
  <c r="T147" i="1"/>
  <c r="W146" i="1"/>
  <c r="V146" i="1"/>
  <c r="U146" i="1"/>
  <c r="T146" i="1"/>
  <c r="W145" i="1"/>
  <c r="V145" i="1"/>
  <c r="U145" i="1"/>
  <c r="T145" i="1"/>
  <c r="W144" i="1"/>
  <c r="V144" i="1"/>
  <c r="U144" i="1"/>
  <c r="T144" i="1"/>
  <c r="W143" i="1"/>
  <c r="V143" i="1"/>
  <c r="U143" i="1"/>
  <c r="T143" i="1"/>
  <c r="W142" i="1"/>
  <c r="V142" i="1"/>
  <c r="U142" i="1"/>
  <c r="T142" i="1"/>
  <c r="W141" i="1"/>
  <c r="V141" i="1"/>
  <c r="U141" i="1"/>
  <c r="T141" i="1"/>
  <c r="W140" i="1"/>
  <c r="V140" i="1"/>
  <c r="U140" i="1"/>
  <c r="T140" i="1"/>
  <c r="W139" i="1"/>
  <c r="V139" i="1"/>
  <c r="U139" i="1"/>
  <c r="T139" i="1"/>
  <c r="W138" i="1"/>
  <c r="V138" i="1"/>
  <c r="U138" i="1"/>
  <c r="T138" i="1"/>
  <c r="W137" i="1"/>
  <c r="V137" i="1"/>
  <c r="U137" i="1"/>
  <c r="T137" i="1"/>
  <c r="W136" i="1"/>
  <c r="V136" i="1"/>
  <c r="U136" i="1"/>
  <c r="T136" i="1"/>
  <c r="W135" i="1"/>
  <c r="V135" i="1"/>
  <c r="U135" i="1"/>
  <c r="T135" i="1"/>
  <c r="W134" i="1"/>
  <c r="V134" i="1"/>
  <c r="U134" i="1"/>
  <c r="T134" i="1"/>
  <c r="W133" i="1"/>
  <c r="V133" i="1"/>
  <c r="U133" i="1"/>
  <c r="T133" i="1"/>
  <c r="W132" i="1"/>
  <c r="V132" i="1"/>
  <c r="U132" i="1"/>
  <c r="T132" i="1"/>
  <c r="W131" i="1"/>
  <c r="V131" i="1"/>
  <c r="U131" i="1"/>
  <c r="T131" i="1"/>
  <c r="W130" i="1"/>
  <c r="V130" i="1"/>
  <c r="U130" i="1"/>
  <c r="T130" i="1"/>
  <c r="W129" i="1"/>
  <c r="V129" i="1"/>
  <c r="U129" i="1"/>
  <c r="T129" i="1"/>
  <c r="W128" i="1"/>
  <c r="V128" i="1"/>
  <c r="U128" i="1"/>
  <c r="T128" i="1"/>
  <c r="W127" i="1"/>
  <c r="V127" i="1"/>
  <c r="U127" i="1"/>
  <c r="T127" i="1"/>
  <c r="W126" i="1"/>
  <c r="V126" i="1"/>
  <c r="U126" i="1"/>
  <c r="T126" i="1"/>
  <c r="W125" i="1"/>
  <c r="V125" i="1"/>
  <c r="U125" i="1"/>
  <c r="T125" i="1"/>
  <c r="W124" i="1"/>
  <c r="V124" i="1"/>
  <c r="U124" i="1"/>
  <c r="T124" i="1"/>
  <c r="W123" i="1"/>
  <c r="V123" i="1"/>
  <c r="U123" i="1"/>
  <c r="T123" i="1"/>
  <c r="W122" i="1"/>
  <c r="V122" i="1"/>
  <c r="U122" i="1"/>
  <c r="T122" i="1"/>
  <c r="W121" i="1"/>
  <c r="V121" i="1"/>
  <c r="U121" i="1"/>
  <c r="T121" i="1"/>
  <c r="W120" i="1"/>
  <c r="V120" i="1"/>
  <c r="U120" i="1"/>
  <c r="T120" i="1"/>
  <c r="W119" i="1"/>
  <c r="V119" i="1"/>
  <c r="U119" i="1"/>
  <c r="T119" i="1"/>
  <c r="W118" i="1"/>
  <c r="V118" i="1"/>
  <c r="U118" i="1"/>
  <c r="T118" i="1"/>
  <c r="W117" i="1"/>
  <c r="V117" i="1"/>
  <c r="U117" i="1"/>
  <c r="T117" i="1"/>
  <c r="W116" i="1"/>
  <c r="V116" i="1"/>
  <c r="U116" i="1"/>
  <c r="T116" i="1"/>
  <c r="W115" i="1"/>
  <c r="V115" i="1"/>
  <c r="U115" i="1"/>
  <c r="T115" i="1"/>
  <c r="W114" i="1"/>
  <c r="V114" i="1"/>
  <c r="U114" i="1"/>
  <c r="T114" i="1"/>
  <c r="W113" i="1"/>
  <c r="V113" i="1"/>
  <c r="U113" i="1"/>
  <c r="T113" i="1"/>
  <c r="W112" i="1"/>
  <c r="V112" i="1"/>
  <c r="U112" i="1"/>
  <c r="T112" i="1"/>
  <c r="W111" i="1"/>
  <c r="V111" i="1"/>
  <c r="U111" i="1"/>
  <c r="T111" i="1"/>
  <c r="W110" i="1"/>
  <c r="V110" i="1"/>
  <c r="U110" i="1"/>
  <c r="T110" i="1"/>
  <c r="W109" i="1"/>
  <c r="V109" i="1"/>
  <c r="U109" i="1"/>
  <c r="T109" i="1"/>
  <c r="W108" i="1"/>
  <c r="V108" i="1"/>
  <c r="U108" i="1"/>
  <c r="T108" i="1"/>
  <c r="W107" i="1"/>
  <c r="V107" i="1"/>
  <c r="U107" i="1"/>
  <c r="T107" i="1"/>
  <c r="W106" i="1"/>
  <c r="V106" i="1"/>
  <c r="U106" i="1"/>
  <c r="T106" i="1"/>
  <c r="W105" i="1"/>
  <c r="V105" i="1"/>
  <c r="U105" i="1"/>
  <c r="T105" i="1"/>
  <c r="W104" i="1"/>
  <c r="V104" i="1"/>
  <c r="U104" i="1"/>
  <c r="T104" i="1"/>
  <c r="W103" i="1"/>
  <c r="V103" i="1"/>
  <c r="U103" i="1"/>
  <c r="T103" i="1"/>
  <c r="W102" i="1"/>
  <c r="V102" i="1"/>
  <c r="U102" i="1"/>
  <c r="T102" i="1"/>
  <c r="W101" i="1"/>
  <c r="V101" i="1"/>
  <c r="U101" i="1"/>
  <c r="T101" i="1"/>
  <c r="W100" i="1"/>
  <c r="V100" i="1"/>
  <c r="U100" i="1"/>
  <c r="T100" i="1"/>
  <c r="W99" i="1"/>
  <c r="V99" i="1"/>
  <c r="U99" i="1"/>
  <c r="T99" i="1"/>
  <c r="W98" i="1"/>
  <c r="V98" i="1"/>
  <c r="U98" i="1"/>
  <c r="T98" i="1"/>
  <c r="W97" i="1"/>
  <c r="V97" i="1"/>
  <c r="U97" i="1"/>
  <c r="T97" i="1"/>
  <c r="W96" i="1"/>
  <c r="V96" i="1"/>
  <c r="U96" i="1"/>
  <c r="T96" i="1"/>
  <c r="W95" i="1"/>
  <c r="V95" i="1"/>
  <c r="U95" i="1"/>
  <c r="T95" i="1"/>
  <c r="W94" i="1"/>
  <c r="V94" i="1"/>
  <c r="U94" i="1"/>
  <c r="T94" i="1"/>
  <c r="W93" i="1"/>
  <c r="V93" i="1"/>
  <c r="U93" i="1"/>
  <c r="T93" i="1"/>
  <c r="W92" i="1"/>
  <c r="V92" i="1"/>
  <c r="U92" i="1"/>
  <c r="T92" i="1"/>
  <c r="W91" i="1"/>
  <c r="V91" i="1"/>
  <c r="U91" i="1"/>
  <c r="T91" i="1"/>
  <c r="W90" i="1"/>
  <c r="V90" i="1"/>
  <c r="U90" i="1"/>
  <c r="T90" i="1"/>
  <c r="W89" i="1"/>
  <c r="V89" i="1"/>
  <c r="U89" i="1"/>
  <c r="T89" i="1"/>
  <c r="W88" i="1"/>
  <c r="V88" i="1"/>
  <c r="U88" i="1"/>
  <c r="T88" i="1"/>
  <c r="W87" i="1"/>
  <c r="V87" i="1"/>
  <c r="U87" i="1"/>
  <c r="T87" i="1"/>
  <c r="W86" i="1"/>
  <c r="V86" i="1"/>
  <c r="U86" i="1"/>
  <c r="T86" i="1"/>
  <c r="W85" i="1"/>
  <c r="V85" i="1"/>
  <c r="U85" i="1"/>
  <c r="T85" i="1"/>
  <c r="W84" i="1"/>
  <c r="V84" i="1"/>
  <c r="U84" i="1"/>
  <c r="T84" i="1"/>
  <c r="W83" i="1"/>
  <c r="V83" i="1"/>
  <c r="U83" i="1"/>
  <c r="T83" i="1"/>
  <c r="W82" i="1"/>
  <c r="V82" i="1"/>
  <c r="U82" i="1"/>
  <c r="T82" i="1"/>
  <c r="W81" i="1"/>
  <c r="V81" i="1"/>
  <c r="U81" i="1"/>
  <c r="T81" i="1"/>
  <c r="W80" i="1"/>
  <c r="V80" i="1"/>
  <c r="U80" i="1"/>
  <c r="T80" i="1"/>
  <c r="W79" i="1"/>
  <c r="V79" i="1"/>
  <c r="U79" i="1"/>
  <c r="T79" i="1"/>
  <c r="W78" i="1"/>
  <c r="V78" i="1"/>
  <c r="U78" i="1"/>
  <c r="T78" i="1"/>
  <c r="W77" i="1"/>
  <c r="V77" i="1"/>
  <c r="U77" i="1"/>
  <c r="T77" i="1"/>
  <c r="W76" i="1"/>
  <c r="V76" i="1"/>
  <c r="U76" i="1"/>
  <c r="T76" i="1"/>
  <c r="W75" i="1"/>
  <c r="V75" i="1"/>
  <c r="U75" i="1"/>
  <c r="T75" i="1"/>
  <c r="W74" i="1"/>
  <c r="V74" i="1"/>
  <c r="U74" i="1"/>
  <c r="T74" i="1"/>
  <c r="W73" i="1"/>
  <c r="V73" i="1"/>
  <c r="U73" i="1"/>
  <c r="T73" i="1"/>
  <c r="W72" i="1"/>
  <c r="V72" i="1"/>
  <c r="U72" i="1"/>
  <c r="T72" i="1"/>
  <c r="W71" i="1"/>
  <c r="V71" i="1"/>
  <c r="U71" i="1"/>
  <c r="T71" i="1"/>
  <c r="W70" i="1"/>
  <c r="V70" i="1"/>
  <c r="U70" i="1"/>
  <c r="T70" i="1"/>
  <c r="W69" i="1"/>
  <c r="V69" i="1"/>
  <c r="U69" i="1"/>
  <c r="T69" i="1"/>
  <c r="W68" i="1"/>
  <c r="V68" i="1"/>
  <c r="U68" i="1"/>
  <c r="T68" i="1"/>
  <c r="W67" i="1"/>
  <c r="V67" i="1"/>
  <c r="U67" i="1"/>
  <c r="T67" i="1"/>
  <c r="W66" i="1"/>
  <c r="V66" i="1"/>
  <c r="U66" i="1"/>
  <c r="T66" i="1"/>
  <c r="W65" i="1"/>
  <c r="V65" i="1"/>
  <c r="U65" i="1"/>
  <c r="T65" i="1"/>
  <c r="W64" i="1"/>
  <c r="V64" i="1"/>
  <c r="U64" i="1"/>
  <c r="T64" i="1"/>
  <c r="W63" i="1"/>
  <c r="V63" i="1"/>
  <c r="U63" i="1"/>
  <c r="T63" i="1"/>
  <c r="W62" i="1"/>
  <c r="V62" i="1"/>
  <c r="U62" i="1"/>
  <c r="T62" i="1"/>
  <c r="W61" i="1"/>
  <c r="V61" i="1"/>
  <c r="U61" i="1"/>
  <c r="T61" i="1"/>
  <c r="W60" i="1"/>
  <c r="V60" i="1"/>
  <c r="U60" i="1"/>
  <c r="T60" i="1"/>
  <c r="W59" i="1"/>
  <c r="V59" i="1"/>
  <c r="U59" i="1"/>
  <c r="T59" i="1"/>
  <c r="W58" i="1"/>
  <c r="V58" i="1"/>
  <c r="U58" i="1"/>
  <c r="T58" i="1"/>
  <c r="W57" i="1"/>
  <c r="V57" i="1"/>
  <c r="U57" i="1"/>
  <c r="T57" i="1"/>
  <c r="W56" i="1"/>
  <c r="V56" i="1"/>
  <c r="U56" i="1"/>
  <c r="T56" i="1"/>
  <c r="W55" i="1"/>
  <c r="V55" i="1"/>
  <c r="U55" i="1"/>
  <c r="T55" i="1"/>
  <c r="W54" i="1"/>
  <c r="V54" i="1"/>
  <c r="U54" i="1"/>
  <c r="T54" i="1"/>
  <c r="W53" i="1"/>
  <c r="V53" i="1"/>
  <c r="U53" i="1"/>
  <c r="T53" i="1"/>
  <c r="W52" i="1"/>
  <c r="V52" i="1"/>
  <c r="U52" i="1"/>
  <c r="T52" i="1"/>
  <c r="W51" i="1"/>
  <c r="V51" i="1"/>
  <c r="U51" i="1"/>
  <c r="T51" i="1"/>
  <c r="W50" i="1"/>
  <c r="V50" i="1"/>
  <c r="U50" i="1"/>
  <c r="T50" i="1"/>
  <c r="W49" i="1"/>
  <c r="V49" i="1"/>
  <c r="U49" i="1"/>
  <c r="T49" i="1"/>
  <c r="W48" i="1"/>
  <c r="V48" i="1"/>
  <c r="U48" i="1"/>
  <c r="T48" i="1"/>
  <c r="W47" i="1"/>
  <c r="V47" i="1"/>
  <c r="U47" i="1"/>
  <c r="T47" i="1"/>
  <c r="W46" i="1"/>
  <c r="V46" i="1"/>
  <c r="U46" i="1"/>
  <c r="T46" i="1"/>
  <c r="W45" i="1"/>
  <c r="V45" i="1"/>
  <c r="U45" i="1"/>
  <c r="T45" i="1"/>
  <c r="W44" i="1"/>
  <c r="V44" i="1"/>
  <c r="U44" i="1"/>
  <c r="T44" i="1"/>
  <c r="W43" i="1"/>
  <c r="V43" i="1"/>
  <c r="U43" i="1"/>
  <c r="T43" i="1"/>
  <c r="W42" i="1"/>
  <c r="V42" i="1"/>
  <c r="U42" i="1"/>
  <c r="T42" i="1"/>
  <c r="W41" i="1"/>
  <c r="V41" i="1"/>
  <c r="U41" i="1"/>
  <c r="T41" i="1"/>
  <c r="W40" i="1"/>
  <c r="V40" i="1"/>
  <c r="U40" i="1"/>
  <c r="T40" i="1"/>
  <c r="W39" i="1"/>
  <c r="V39" i="1"/>
  <c r="U39" i="1"/>
  <c r="T39" i="1"/>
  <c r="W38" i="1"/>
  <c r="V38" i="1"/>
  <c r="U38" i="1"/>
  <c r="T38" i="1"/>
  <c r="W37" i="1"/>
  <c r="V37" i="1"/>
  <c r="U37" i="1"/>
  <c r="T37" i="1"/>
  <c r="W36" i="1"/>
  <c r="V36" i="1"/>
  <c r="U36" i="1"/>
  <c r="T36" i="1"/>
  <c r="W35" i="1"/>
  <c r="V35" i="1"/>
  <c r="U35" i="1"/>
  <c r="T35" i="1"/>
  <c r="W34" i="1"/>
  <c r="V34" i="1"/>
  <c r="U34" i="1"/>
  <c r="T34" i="1"/>
  <c r="W33" i="1"/>
  <c r="V33" i="1"/>
  <c r="U33" i="1"/>
  <c r="T33" i="1"/>
  <c r="W32" i="1"/>
  <c r="V32" i="1"/>
  <c r="U32" i="1"/>
  <c r="T32" i="1"/>
  <c r="W31" i="1"/>
  <c r="V31" i="1"/>
  <c r="U31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W7" i="1"/>
  <c r="V7" i="1"/>
  <c r="U7" i="1"/>
  <c r="T7" i="1"/>
  <c r="W6" i="1"/>
  <c r="V6" i="1"/>
  <c r="U6" i="1"/>
  <c r="T6" i="1"/>
  <c r="W5" i="1"/>
  <c r="V5" i="1"/>
  <c r="V4" i="1" s="1"/>
  <c r="U5" i="1"/>
  <c r="T5" i="1"/>
  <c r="U4" i="1" l="1"/>
  <c r="Y4" i="1"/>
  <c r="X4" i="1"/>
  <c r="R4" i="1"/>
  <c r="S4" i="1"/>
  <c r="Q4" i="1"/>
  <c r="H4" i="1"/>
  <c r="G4" i="1"/>
  <c r="L4" i="1" l="1"/>
  <c r="K4" i="1"/>
  <c r="J4" i="1"/>
  <c r="I4" i="1"/>
  <c r="W4" i="1"/>
  <c r="T4" i="1"/>
  <c r="P4" i="1"/>
  <c r="O4" i="1"/>
  <c r="N4" i="1"/>
  <c r="M4" i="1"/>
  <c r="F4" i="1"/>
  <c r="E4" i="1"/>
  <c r="D4" i="1"/>
  <c r="C4" i="1"/>
</calcChain>
</file>

<file path=xl/sharedStrings.xml><?xml version="1.0" encoding="utf-8"?>
<sst xmlns="http://schemas.openxmlformats.org/spreadsheetml/2006/main" count="664" uniqueCount="645">
  <si>
    <t>Data Request for Robin Howe</t>
  </si>
  <si>
    <t>Allocations</t>
  </si>
  <si>
    <t>Expenditures - Prior to July 2021</t>
  </si>
  <si>
    <t>Expenditures - July 2021 - June 2022</t>
  </si>
  <si>
    <t>Expenditures - July 2022 - June 2023</t>
  </si>
  <si>
    <t>Expenditures - July 2023 - Nov 2023</t>
  </si>
  <si>
    <t>Remaining Funds</t>
  </si>
  <si>
    <t>Total "Other" Expenditures</t>
  </si>
  <si>
    <t>CCDDD</t>
  </si>
  <si>
    <t>District</t>
  </si>
  <si>
    <t>ESSER I</t>
  </si>
  <si>
    <t>ESSER II</t>
  </si>
  <si>
    <t>ESSER III 20%</t>
  </si>
  <si>
    <t>ESSER III 80%</t>
  </si>
  <si>
    <t>TOTAL</t>
  </si>
  <si>
    <t>14005</t>
  </si>
  <si>
    <t>Aberdeen School District</t>
  </si>
  <si>
    <t>21226</t>
  </si>
  <si>
    <t>Adna School District</t>
  </si>
  <si>
    <t>22017</t>
  </si>
  <si>
    <t>Almira School District</t>
  </si>
  <si>
    <t>29103</t>
  </si>
  <si>
    <t>Anacortes School District</t>
  </si>
  <si>
    <t>31016</t>
  </si>
  <si>
    <t>Arlington School District</t>
  </si>
  <si>
    <t>02420</t>
  </si>
  <si>
    <t>Asotin-Anatone School District</t>
  </si>
  <si>
    <t>17408</t>
  </si>
  <si>
    <t>Auburn School District</t>
  </si>
  <si>
    <t>18303</t>
  </si>
  <si>
    <t>Bainbridge Island School District</t>
  </si>
  <si>
    <t>06119</t>
  </si>
  <si>
    <t>Battle Ground School District</t>
  </si>
  <si>
    <t>17405</t>
  </si>
  <si>
    <t>Bellevue School District</t>
  </si>
  <si>
    <t>37501</t>
  </si>
  <si>
    <t>Bellingham School District</t>
  </si>
  <si>
    <t>01122</t>
  </si>
  <si>
    <t>Benge School District</t>
  </si>
  <si>
    <t>27403</t>
  </si>
  <si>
    <t>Bethel School District</t>
  </si>
  <si>
    <t>20203</t>
  </si>
  <si>
    <t>Bickleton School District</t>
  </si>
  <si>
    <t>37503</t>
  </si>
  <si>
    <t>Blaine School District</t>
  </si>
  <si>
    <t>21234</t>
  </si>
  <si>
    <t>Boistfort School District</t>
  </si>
  <si>
    <t>18100</t>
  </si>
  <si>
    <t>Bremerton School District</t>
  </si>
  <si>
    <t>24111</t>
  </si>
  <si>
    <t>Brewster School District</t>
  </si>
  <si>
    <t>09075</t>
  </si>
  <si>
    <t>Bridgeport School District</t>
  </si>
  <si>
    <t>16046</t>
  </si>
  <si>
    <t>Brinnon School District</t>
  </si>
  <si>
    <t>29100</t>
  </si>
  <si>
    <t>Burlington-Edison School District</t>
  </si>
  <si>
    <t>06117</t>
  </si>
  <si>
    <t>Camas School District</t>
  </si>
  <si>
    <t>05401</t>
  </si>
  <si>
    <t>Cape Flattery School District</t>
  </si>
  <si>
    <t>27019</t>
  </si>
  <si>
    <t>Carbonado School District</t>
  </si>
  <si>
    <t>04228</t>
  </si>
  <si>
    <t>Cascade School District</t>
  </si>
  <si>
    <t>04222</t>
  </si>
  <si>
    <t>Cashmere School District</t>
  </si>
  <si>
    <t>08401</t>
  </si>
  <si>
    <t>Castle Rock School District</t>
  </si>
  <si>
    <t>18901</t>
  </si>
  <si>
    <t>Catalyst Public Schools</t>
  </si>
  <si>
    <t>20215</t>
  </si>
  <si>
    <t>Centerville School District</t>
  </si>
  <si>
    <t>18401</t>
  </si>
  <si>
    <t>Central Kitsap School District</t>
  </si>
  <si>
    <t>32356</t>
  </si>
  <si>
    <t>Central Valley School District</t>
  </si>
  <si>
    <t>21401</t>
  </si>
  <si>
    <t>Centralia School District</t>
  </si>
  <si>
    <t>21302</t>
  </si>
  <si>
    <t>Chehalis School District</t>
  </si>
  <si>
    <t>32360</t>
  </si>
  <si>
    <t>Cheney School District</t>
  </si>
  <si>
    <t>33036</t>
  </si>
  <si>
    <t>Chewelah School District</t>
  </si>
  <si>
    <t>16049</t>
  </si>
  <si>
    <t>Chimacum School District</t>
  </si>
  <si>
    <t>02250</t>
  </si>
  <si>
    <t>Clarkston School District</t>
  </si>
  <si>
    <t>19404</t>
  </si>
  <si>
    <t>Cle Elum-Roslyn School District</t>
  </si>
  <si>
    <t>27400</t>
  </si>
  <si>
    <t>Clover Park School District</t>
  </si>
  <si>
    <t>38300</t>
  </si>
  <si>
    <t>Colfax School District</t>
  </si>
  <si>
    <t>36250</t>
  </si>
  <si>
    <t>College Place School District</t>
  </si>
  <si>
    <t>38306</t>
  </si>
  <si>
    <t>Colton School District</t>
  </si>
  <si>
    <t>33206</t>
  </si>
  <si>
    <t>Columbia (Stevens) School District</t>
  </si>
  <si>
    <t>36400</t>
  </si>
  <si>
    <t>Columbia (Walla Walla) School District</t>
  </si>
  <si>
    <t>33115</t>
  </si>
  <si>
    <t>Colville School District</t>
  </si>
  <si>
    <t>29011</t>
  </si>
  <si>
    <t>Concrete School District</t>
  </si>
  <si>
    <t>29317</t>
  </si>
  <si>
    <t>Conway School District</t>
  </si>
  <si>
    <t>14099</t>
  </si>
  <si>
    <t>Cosmopolis School District</t>
  </si>
  <si>
    <t>13151</t>
  </si>
  <si>
    <t>Coulee-Hartline School District</t>
  </si>
  <si>
    <t>15204</t>
  </si>
  <si>
    <t>Coupeville School District</t>
  </si>
  <si>
    <t>05313</t>
  </si>
  <si>
    <t>Crescent School District</t>
  </si>
  <si>
    <t>22073</t>
  </si>
  <si>
    <t>Creston School District</t>
  </si>
  <si>
    <t>10050</t>
  </si>
  <si>
    <t>Curlew School District</t>
  </si>
  <si>
    <t>26059</t>
  </si>
  <si>
    <t>Cusick School District</t>
  </si>
  <si>
    <t>19007</t>
  </si>
  <si>
    <t>Damman School District</t>
  </si>
  <si>
    <t>31330</t>
  </si>
  <si>
    <t>Darrington School District</t>
  </si>
  <si>
    <t>22207</t>
  </si>
  <si>
    <t>Davenport School District</t>
  </si>
  <si>
    <t>07002</t>
  </si>
  <si>
    <t>Dayton School District</t>
  </si>
  <si>
    <t>32414</t>
  </si>
  <si>
    <t>Deer Park School District</t>
  </si>
  <si>
    <t>27343</t>
  </si>
  <si>
    <t>Dieringer School District</t>
  </si>
  <si>
    <t>36101</t>
  </si>
  <si>
    <t>Dixie School District</t>
  </si>
  <si>
    <t>32361</t>
  </si>
  <si>
    <t>East Valley School District (Spokane)</t>
  </si>
  <si>
    <t>39090</t>
  </si>
  <si>
    <t>East Valley School District (Yakima)</t>
  </si>
  <si>
    <t>09206</t>
  </si>
  <si>
    <t>Eastmont School District</t>
  </si>
  <si>
    <t>19028</t>
  </si>
  <si>
    <t>Easton School District</t>
  </si>
  <si>
    <t>27404</t>
  </si>
  <si>
    <t>Eatonville School District</t>
  </si>
  <si>
    <t>31015</t>
  </si>
  <si>
    <t>Edmonds School District</t>
  </si>
  <si>
    <t>19401</t>
  </si>
  <si>
    <t>Ellensburg School District</t>
  </si>
  <si>
    <t>14068</t>
  </si>
  <si>
    <t>Elma School District</t>
  </si>
  <si>
    <t>38308</t>
  </si>
  <si>
    <t>Endicott School District</t>
  </si>
  <si>
    <t>04127</t>
  </si>
  <si>
    <t>Entiat School District</t>
  </si>
  <si>
    <t>17216</t>
  </si>
  <si>
    <t>Enumclaw School District</t>
  </si>
  <si>
    <t>13165</t>
  </si>
  <si>
    <t>Ephrata School District</t>
  </si>
  <si>
    <t>21036</t>
  </si>
  <si>
    <t>Evaline School District</t>
  </si>
  <si>
    <t>31002</t>
  </si>
  <si>
    <t>Everett School District</t>
  </si>
  <si>
    <t>06114</t>
  </si>
  <si>
    <t>Evergreen School District (Clark)</t>
  </si>
  <si>
    <t>33205</t>
  </si>
  <si>
    <t>Evergreen School District (Stevens)</t>
  </si>
  <si>
    <t>17210</t>
  </si>
  <si>
    <t>Federal Way School District</t>
  </si>
  <si>
    <t>37502</t>
  </si>
  <si>
    <t>Ferndale School District</t>
  </si>
  <si>
    <t>27417</t>
  </si>
  <si>
    <t>Fife School District</t>
  </si>
  <si>
    <t>03053</t>
  </si>
  <si>
    <t>Finley School District</t>
  </si>
  <si>
    <t>27402</t>
  </si>
  <si>
    <t>Franklin Pierce School District</t>
  </si>
  <si>
    <t>32358</t>
  </si>
  <si>
    <t>Freeman School District</t>
  </si>
  <si>
    <t>38302</t>
  </si>
  <si>
    <t>Garfield School District</t>
  </si>
  <si>
    <t>20401</t>
  </si>
  <si>
    <t>Glenwood School District</t>
  </si>
  <si>
    <t>20404</t>
  </si>
  <si>
    <t>Goldendale School District</t>
  </si>
  <si>
    <t>13301</t>
  </si>
  <si>
    <t>Grand Coulee Dam School District</t>
  </si>
  <si>
    <t>39200</t>
  </si>
  <si>
    <t>Grandview School District</t>
  </si>
  <si>
    <t>39204</t>
  </si>
  <si>
    <t>Granger School District</t>
  </si>
  <si>
    <t>31332</t>
  </si>
  <si>
    <t>Granite Falls School District</t>
  </si>
  <si>
    <t>23054</t>
  </si>
  <si>
    <t>Grapeview School District</t>
  </si>
  <si>
    <t>32312</t>
  </si>
  <si>
    <t>Great Northern School District</t>
  </si>
  <si>
    <t>06103</t>
  </si>
  <si>
    <t>Green Mountain School District</t>
  </si>
  <si>
    <t>34324</t>
  </si>
  <si>
    <t>Griffin School District</t>
  </si>
  <si>
    <t>22204</t>
  </si>
  <si>
    <t>Harrington School District</t>
  </si>
  <si>
    <t>39203</t>
  </si>
  <si>
    <t>Highland School District</t>
  </si>
  <si>
    <t>17401</t>
  </si>
  <si>
    <t>Highline School District</t>
  </si>
  <si>
    <t>06098</t>
  </si>
  <si>
    <t>Hockinson School District</t>
  </si>
  <si>
    <t>23404</t>
  </si>
  <si>
    <t>Hood Canal School District</t>
  </si>
  <si>
    <t>14028</t>
  </si>
  <si>
    <t>Hoquiam School District</t>
  </si>
  <si>
    <t>27902</t>
  </si>
  <si>
    <t>Impact | Commencement Bay Elementary</t>
  </si>
  <si>
    <t>17911</t>
  </si>
  <si>
    <t>Impact | Puget Sound Elementary</t>
  </si>
  <si>
    <t>17916</t>
  </si>
  <si>
    <t>Impact | Salish Sea Elementary</t>
  </si>
  <si>
    <t>10070</t>
  </si>
  <si>
    <t>Inchelium School District</t>
  </si>
  <si>
    <t>31063</t>
  </si>
  <si>
    <t>Index School District</t>
  </si>
  <si>
    <t>36901</t>
  </si>
  <si>
    <t xml:space="preserve">Innovation Charter School </t>
  </si>
  <si>
    <t>17411</t>
  </si>
  <si>
    <t>Issaquah School District</t>
  </si>
  <si>
    <t>11056</t>
  </si>
  <si>
    <t>Kahlotus School District</t>
  </si>
  <si>
    <t>08402</t>
  </si>
  <si>
    <t>Kalama School District</t>
  </si>
  <si>
    <t>10003</t>
  </si>
  <si>
    <t>Keller School District</t>
  </si>
  <si>
    <t>08458</t>
  </si>
  <si>
    <t>Kelso School District</t>
  </si>
  <si>
    <t>03017</t>
  </si>
  <si>
    <t>Kennewick School District</t>
  </si>
  <si>
    <t>17415</t>
  </si>
  <si>
    <t>Kent School District</t>
  </si>
  <si>
    <t>33212</t>
  </si>
  <si>
    <t>Kettle Falls School District</t>
  </si>
  <si>
    <t>03052</t>
  </si>
  <si>
    <t>Kiona-Benton City School District</t>
  </si>
  <si>
    <t>19403</t>
  </si>
  <si>
    <t>Kittitas School District</t>
  </si>
  <si>
    <t>20402</t>
  </si>
  <si>
    <t>Klickitat School District</t>
  </si>
  <si>
    <t>06101</t>
  </si>
  <si>
    <t>La Center School District</t>
  </si>
  <si>
    <t>29311</t>
  </si>
  <si>
    <t>La Conner School District</t>
  </si>
  <si>
    <t>38126</t>
  </si>
  <si>
    <t>LaCrosse School District</t>
  </si>
  <si>
    <t>04129</t>
  </si>
  <si>
    <t>Lake Chelan School District</t>
  </si>
  <si>
    <t>14097</t>
  </si>
  <si>
    <t>Lake Quinault School District</t>
  </si>
  <si>
    <t>31004</t>
  </si>
  <si>
    <t>Lake Stevens School District</t>
  </si>
  <si>
    <t>17414</t>
  </si>
  <si>
    <t>Lake Washington School District</t>
  </si>
  <si>
    <t>31306</t>
  </si>
  <si>
    <t>Lakewood School District</t>
  </si>
  <si>
    <t>38264</t>
  </si>
  <si>
    <t>Lamont School District</t>
  </si>
  <si>
    <t>32362</t>
  </si>
  <si>
    <t>Liberty School District</t>
  </si>
  <si>
    <t>01158</t>
  </si>
  <si>
    <t>Lind School District</t>
  </si>
  <si>
    <t>08122</t>
  </si>
  <si>
    <t>Longview School District</t>
  </si>
  <si>
    <t>33183</t>
  </si>
  <si>
    <t>Loon Lake School District</t>
  </si>
  <si>
    <t>28144</t>
  </si>
  <si>
    <t>Lopez School District</t>
  </si>
  <si>
    <t>32903</t>
  </si>
  <si>
    <t>Lumen Public School</t>
  </si>
  <si>
    <t>20406</t>
  </si>
  <si>
    <t>Lyle School District</t>
  </si>
  <si>
    <t>37504</t>
  </si>
  <si>
    <t>Lynden School District</t>
  </si>
  <si>
    <t>39120</t>
  </si>
  <si>
    <t>Mabton School District</t>
  </si>
  <si>
    <t>09207</t>
  </si>
  <si>
    <t>Mansfield School District</t>
  </si>
  <si>
    <t>04019</t>
  </si>
  <si>
    <t>Manson School District</t>
  </si>
  <si>
    <t>23311</t>
  </si>
  <si>
    <t>Mary M Knight School District</t>
  </si>
  <si>
    <t>33207</t>
  </si>
  <si>
    <t>Mary Walker School District</t>
  </si>
  <si>
    <t>31025</t>
  </si>
  <si>
    <t>Marysville School District</t>
  </si>
  <si>
    <t>14065</t>
  </si>
  <si>
    <t>McCleary School District</t>
  </si>
  <si>
    <t>32354</t>
  </si>
  <si>
    <t>Mead School District</t>
  </si>
  <si>
    <t>32326</t>
  </si>
  <si>
    <t>Medical Lake School District</t>
  </si>
  <si>
    <t>17400</t>
  </si>
  <si>
    <t>Mercer Island School District</t>
  </si>
  <si>
    <t>37505</t>
  </si>
  <si>
    <t>Meridian School District</t>
  </si>
  <si>
    <t>24350</t>
  </si>
  <si>
    <t>Methow Valley School District</t>
  </si>
  <si>
    <t>30031</t>
  </si>
  <si>
    <t>Mill A School District</t>
  </si>
  <si>
    <t>31103</t>
  </si>
  <si>
    <t>Monroe School District</t>
  </si>
  <si>
    <t>14066</t>
  </si>
  <si>
    <t>Montesano School District</t>
  </si>
  <si>
    <t>21214</t>
  </si>
  <si>
    <t>Morton School District</t>
  </si>
  <si>
    <t>13161</t>
  </si>
  <si>
    <t>Moses Lake School District</t>
  </si>
  <si>
    <t>21206</t>
  </si>
  <si>
    <t>Mossyrock School District</t>
  </si>
  <si>
    <t>39209</t>
  </si>
  <si>
    <t>Mount Adams School District</t>
  </si>
  <si>
    <t>37507</t>
  </si>
  <si>
    <t>Mount Baker School District</t>
  </si>
  <si>
    <t>30029</t>
  </si>
  <si>
    <t>Mount Pleasant School District</t>
  </si>
  <si>
    <t>29320</t>
  </si>
  <si>
    <t>Mount Vernon School District</t>
  </si>
  <si>
    <t>31006</t>
  </si>
  <si>
    <t>Mukilteo School District</t>
  </si>
  <si>
    <t>39003</t>
  </si>
  <si>
    <t>Naches Valley School District</t>
  </si>
  <si>
    <t>21014</t>
  </si>
  <si>
    <t>Napavine School District</t>
  </si>
  <si>
    <t>25155</t>
  </si>
  <si>
    <t>Naselle-Grays River Valley School District</t>
  </si>
  <si>
    <t>24014</t>
  </si>
  <si>
    <t xml:space="preserve">Nespelem School District  </t>
  </si>
  <si>
    <t>26056</t>
  </si>
  <si>
    <t>Newport School District</t>
  </si>
  <si>
    <t>32325</t>
  </si>
  <si>
    <t>Nine Mile Falls School District</t>
  </si>
  <si>
    <t>37506</t>
  </si>
  <si>
    <t>Nooksack Valley School District</t>
  </si>
  <si>
    <t>14064</t>
  </si>
  <si>
    <t>North Beach School District</t>
  </si>
  <si>
    <t>11051</t>
  </si>
  <si>
    <t>North Franklin School District</t>
  </si>
  <si>
    <t>18400</t>
  </si>
  <si>
    <t>North Kitsap School District</t>
  </si>
  <si>
    <t>23403</t>
  </si>
  <si>
    <t>North Mason School District</t>
  </si>
  <si>
    <t>25200</t>
  </si>
  <si>
    <t>North River School District</t>
  </si>
  <si>
    <t>34003</t>
  </si>
  <si>
    <t>North Thurston Public Schools</t>
  </si>
  <si>
    <t>33211</t>
  </si>
  <si>
    <t>Northport School District</t>
  </si>
  <si>
    <t>17417</t>
  </si>
  <si>
    <t>Northshore School District</t>
  </si>
  <si>
    <t>15201</t>
  </si>
  <si>
    <t>Oak Harbor School District</t>
  </si>
  <si>
    <t>38324</t>
  </si>
  <si>
    <t>Oakesdale School District</t>
  </si>
  <si>
    <t>14400</t>
  </si>
  <si>
    <t>Oakville School District</t>
  </si>
  <si>
    <t>25101</t>
  </si>
  <si>
    <t>Ocean Beach School District</t>
  </si>
  <si>
    <t>14172</t>
  </si>
  <si>
    <t>Ocosta School District</t>
  </si>
  <si>
    <t>22105</t>
  </si>
  <si>
    <t>Odessa School District</t>
  </si>
  <si>
    <t>24105</t>
  </si>
  <si>
    <t>Okanogan School District</t>
  </si>
  <si>
    <t>34111</t>
  </si>
  <si>
    <t>Olympia School District</t>
  </si>
  <si>
    <t>24019</t>
  </si>
  <si>
    <t>Omak School District</t>
  </si>
  <si>
    <t>21300</t>
  </si>
  <si>
    <t>Onalaska School District</t>
  </si>
  <si>
    <t>33030</t>
  </si>
  <si>
    <t>Onion Creek School District</t>
  </si>
  <si>
    <t>28137</t>
  </si>
  <si>
    <t>Orcas Island School District</t>
  </si>
  <si>
    <t>32123</t>
  </si>
  <si>
    <t>Orchard Prairie School District</t>
  </si>
  <si>
    <t>10065</t>
  </si>
  <si>
    <t>Orient School District</t>
  </si>
  <si>
    <t>09013</t>
  </si>
  <si>
    <t>Orondo School District</t>
  </si>
  <si>
    <t>24410</t>
  </si>
  <si>
    <t>Oroville School District</t>
  </si>
  <si>
    <t>27344</t>
  </si>
  <si>
    <t>Orting School District</t>
  </si>
  <si>
    <t>01147</t>
  </si>
  <si>
    <t>Othello School District</t>
  </si>
  <si>
    <t>09102</t>
  </si>
  <si>
    <t>Palisades School District</t>
  </si>
  <si>
    <t>38301</t>
  </si>
  <si>
    <t>Palouse School District</t>
  </si>
  <si>
    <t>11001</t>
  </si>
  <si>
    <t>Pasco School District</t>
  </si>
  <si>
    <t>24122</t>
  </si>
  <si>
    <t>Pateros School District</t>
  </si>
  <si>
    <t>03050</t>
  </si>
  <si>
    <t>Paterson School District</t>
  </si>
  <si>
    <t>21301</t>
  </si>
  <si>
    <t>Pe Ell School District</t>
  </si>
  <si>
    <t>27401</t>
  </si>
  <si>
    <t>Peninsula School District</t>
  </si>
  <si>
    <t>04901</t>
  </si>
  <si>
    <t>Pinnacles Prep</t>
  </si>
  <si>
    <t>23402</t>
  </si>
  <si>
    <t>Pioneer School District</t>
  </si>
  <si>
    <t>12110</t>
  </si>
  <si>
    <t>Pomeroy School District</t>
  </si>
  <si>
    <t>05121</t>
  </si>
  <si>
    <t>Port Angeles School District</t>
  </si>
  <si>
    <t>16050</t>
  </si>
  <si>
    <t>Port Townsend School District</t>
  </si>
  <si>
    <t>36402</t>
  </si>
  <si>
    <t>Prescott School District</t>
  </si>
  <si>
    <t>32907</t>
  </si>
  <si>
    <t>PRIDE Prep Charter School District</t>
  </si>
  <si>
    <t>03116</t>
  </si>
  <si>
    <t>Prosser School District</t>
  </si>
  <si>
    <t>38901</t>
  </si>
  <si>
    <t>Pullman Community Montessori</t>
  </si>
  <si>
    <t>38267</t>
  </si>
  <si>
    <t>Pullman School District</t>
  </si>
  <si>
    <t>27003</t>
  </si>
  <si>
    <t>Puyallup School District</t>
  </si>
  <si>
    <t>16020</t>
  </si>
  <si>
    <t>Queets-Clearwater School District</t>
  </si>
  <si>
    <t>16048</t>
  </si>
  <si>
    <t>Quilcene School District</t>
  </si>
  <si>
    <t>05402</t>
  </si>
  <si>
    <t>Quillayute Valley School District</t>
  </si>
  <si>
    <t>13144</t>
  </si>
  <si>
    <t>Quincy School District</t>
  </si>
  <si>
    <t>17908</t>
  </si>
  <si>
    <t>Rainier Prep Charter School District</t>
  </si>
  <si>
    <t>34307</t>
  </si>
  <si>
    <t>Rainier School District</t>
  </si>
  <si>
    <t>17910</t>
  </si>
  <si>
    <t xml:space="preserve">Rainier Valley Leadership Academy </t>
  </si>
  <si>
    <t>25116</t>
  </si>
  <si>
    <t>Raymond School District</t>
  </si>
  <si>
    <t>22009</t>
  </si>
  <si>
    <t>Reardan-Edwall School District</t>
  </si>
  <si>
    <t>17403</t>
  </si>
  <si>
    <t>Renton School District</t>
  </si>
  <si>
    <t>10309</t>
  </si>
  <si>
    <t>Republic School District</t>
  </si>
  <si>
    <t>03400</t>
  </si>
  <si>
    <t>Richland School District</t>
  </si>
  <si>
    <t>06122</t>
  </si>
  <si>
    <t>Ridgefield School District</t>
  </si>
  <si>
    <t>01160</t>
  </si>
  <si>
    <t>Ritzville School District</t>
  </si>
  <si>
    <t>32416</t>
  </si>
  <si>
    <t>Riverside School District</t>
  </si>
  <si>
    <t>17407</t>
  </si>
  <si>
    <t>Riverview School District</t>
  </si>
  <si>
    <t>34401</t>
  </si>
  <si>
    <t>Rochester School District</t>
  </si>
  <si>
    <t>20403</t>
  </si>
  <si>
    <t>Roosevelt School District</t>
  </si>
  <si>
    <t>38320</t>
  </si>
  <si>
    <t>Rosalia School District</t>
  </si>
  <si>
    <t>13160</t>
  </si>
  <si>
    <t>Royal School District</t>
  </si>
  <si>
    <t>28149</t>
  </si>
  <si>
    <t>San Juan Island School District</t>
  </si>
  <si>
    <t>14104</t>
  </si>
  <si>
    <t>Satsop School District</t>
  </si>
  <si>
    <t>34975</t>
  </si>
  <si>
    <t>School for the Deaf</t>
  </si>
  <si>
    <t>34974</t>
  </si>
  <si>
    <t>School of the Blind</t>
  </si>
  <si>
    <t>17001</t>
  </si>
  <si>
    <t>Seattle Public Schools</t>
  </si>
  <si>
    <t>29101</t>
  </si>
  <si>
    <t>Sedro-Woolley School District</t>
  </si>
  <si>
    <t>39119</t>
  </si>
  <si>
    <t>Selah School District</t>
  </si>
  <si>
    <t>26070</t>
  </si>
  <si>
    <t>Selkirk School District</t>
  </si>
  <si>
    <t>05323</t>
  </si>
  <si>
    <t>Sequim School District</t>
  </si>
  <si>
    <t>28010</t>
  </si>
  <si>
    <t>Shaw Island School District</t>
  </si>
  <si>
    <t>23309</t>
  </si>
  <si>
    <t>Shelton School District</t>
  </si>
  <si>
    <t>17412</t>
  </si>
  <si>
    <t>Shoreline School District</t>
  </si>
  <si>
    <t>30002</t>
  </si>
  <si>
    <t>Skamania School District</t>
  </si>
  <si>
    <t>17404</t>
  </si>
  <si>
    <t>Skykomish School District</t>
  </si>
  <si>
    <t>31201</t>
  </si>
  <si>
    <t>Snohomish School District</t>
  </si>
  <si>
    <t>17410</t>
  </si>
  <si>
    <t>Snoqualmie Valley School District</t>
  </si>
  <si>
    <t>13156</t>
  </si>
  <si>
    <t>Soap Lake School District</t>
  </si>
  <si>
    <t>25118</t>
  </si>
  <si>
    <t>South Bend School District</t>
  </si>
  <si>
    <t>18402</t>
  </si>
  <si>
    <t>South Kitsap School District</t>
  </si>
  <si>
    <t>15206</t>
  </si>
  <si>
    <t>South Whidbey School District</t>
  </si>
  <si>
    <t>23042</t>
  </si>
  <si>
    <t>Southside School District</t>
  </si>
  <si>
    <t>32901</t>
  </si>
  <si>
    <t>Spokane International Academy</t>
  </si>
  <si>
    <t>32081</t>
  </si>
  <si>
    <t>Spokane School District</t>
  </si>
  <si>
    <t>22008</t>
  </si>
  <si>
    <t>Sprague School District</t>
  </si>
  <si>
    <t>38322</t>
  </si>
  <si>
    <t>St. John School District</t>
  </si>
  <si>
    <t>31401</t>
  </si>
  <si>
    <t>Stanwood-Camano School District</t>
  </si>
  <si>
    <t>11054</t>
  </si>
  <si>
    <t>Star School District No. 054</t>
  </si>
  <si>
    <t>07035</t>
  </si>
  <si>
    <t>Starbuck School District</t>
  </si>
  <si>
    <t>04069</t>
  </si>
  <si>
    <t>Stehekin School District</t>
  </si>
  <si>
    <t>27001</t>
  </si>
  <si>
    <t>Steilacoom Hist. School District</t>
  </si>
  <si>
    <t>38304</t>
  </si>
  <si>
    <t>Steptoe School District</t>
  </si>
  <si>
    <t>30303</t>
  </si>
  <si>
    <t>Stevenson-Carson School District</t>
  </si>
  <si>
    <t>31311</t>
  </si>
  <si>
    <t>Sultan School District</t>
  </si>
  <si>
    <t>17905</t>
  </si>
  <si>
    <t>Summit Public School: Atlas</t>
  </si>
  <si>
    <t>27905</t>
  </si>
  <si>
    <t>Summit Public School: Olympus</t>
  </si>
  <si>
    <t>17902</t>
  </si>
  <si>
    <t>Summit Public School: Sierra</t>
  </si>
  <si>
    <t>33202</t>
  </si>
  <si>
    <t>Summit Valley School District</t>
  </si>
  <si>
    <t>27320</t>
  </si>
  <si>
    <t>Sumner-Bonney Lake School District</t>
  </si>
  <si>
    <t>39201</t>
  </si>
  <si>
    <t>Sunnyside School District</t>
  </si>
  <si>
    <t>18902</t>
  </si>
  <si>
    <t>Suquamish Tribal Education Department</t>
  </si>
  <si>
    <t>27010</t>
  </si>
  <si>
    <t>Tacoma School District</t>
  </si>
  <si>
    <t>14077</t>
  </si>
  <si>
    <t>Taholah School District</t>
  </si>
  <si>
    <t>17409</t>
  </si>
  <si>
    <t>Tahoma School District</t>
  </si>
  <si>
    <t>38265</t>
  </si>
  <si>
    <t>Tekoa School District</t>
  </si>
  <si>
    <t>34402</t>
  </si>
  <si>
    <t>Tenino School District</t>
  </si>
  <si>
    <t>19400</t>
  </si>
  <si>
    <t>Thorp School District</t>
  </si>
  <si>
    <t>21237</t>
  </si>
  <si>
    <t>Toledo School District</t>
  </si>
  <si>
    <t>24404</t>
  </si>
  <si>
    <t>Tonasket School District</t>
  </si>
  <si>
    <t>39202</t>
  </si>
  <si>
    <t>Toppenish School District</t>
  </si>
  <si>
    <t>36300</t>
  </si>
  <si>
    <t>Touchet School District</t>
  </si>
  <si>
    <t>08130</t>
  </si>
  <si>
    <t>Toutle Lake School District</t>
  </si>
  <si>
    <t>20400</t>
  </si>
  <si>
    <t>Trout Lake School District</t>
  </si>
  <si>
    <t>17406</t>
  </si>
  <si>
    <t>Tukwila School District</t>
  </si>
  <si>
    <t>34033</t>
  </si>
  <si>
    <t>Tumwater School District</t>
  </si>
  <si>
    <t>39002</t>
  </si>
  <si>
    <t>Union Gap School District</t>
  </si>
  <si>
    <t>27083</t>
  </si>
  <si>
    <t>University Place School District</t>
  </si>
  <si>
    <t>33070</t>
  </si>
  <si>
    <t>Valley School District</t>
  </si>
  <si>
    <t>06037</t>
  </si>
  <si>
    <t>Vancouver School District</t>
  </si>
  <si>
    <t>17402</t>
  </si>
  <si>
    <t>Vashon Island School District</t>
  </si>
  <si>
    <t>35200</t>
  </si>
  <si>
    <t>Wahkiakum School District</t>
  </si>
  <si>
    <t>13073</t>
  </si>
  <si>
    <t>Wahluke School District</t>
  </si>
  <si>
    <t>36401</t>
  </si>
  <si>
    <t>Waitsburg School District</t>
  </si>
  <si>
    <t>36140</t>
  </si>
  <si>
    <t>Walla Walla Public Schools</t>
  </si>
  <si>
    <t>39207</t>
  </si>
  <si>
    <t>Wapato School District</t>
  </si>
  <si>
    <t>13146</t>
  </si>
  <si>
    <t>Warden School District</t>
  </si>
  <si>
    <t>06112</t>
  </si>
  <si>
    <t>Washougal School District</t>
  </si>
  <si>
    <t>01109</t>
  </si>
  <si>
    <t>Washtucna School District</t>
  </si>
  <si>
    <t>09209</t>
  </si>
  <si>
    <t>Waterville School District</t>
  </si>
  <si>
    <t>33049</t>
  </si>
  <si>
    <t>Wellpinit School District</t>
  </si>
  <si>
    <t>04246</t>
  </si>
  <si>
    <t>Wenatchee School District</t>
  </si>
  <si>
    <t>32363</t>
  </si>
  <si>
    <t>West Valley School District (Spokane)</t>
  </si>
  <si>
    <t>39208</t>
  </si>
  <si>
    <t>West Valley School District (Yakima)</t>
  </si>
  <si>
    <t>37902</t>
  </si>
  <si>
    <t>Whatcom Intergenerational High School</t>
  </si>
  <si>
    <t>21303</t>
  </si>
  <si>
    <t>White Pass School District</t>
  </si>
  <si>
    <t>27416</t>
  </si>
  <si>
    <t>White River School District</t>
  </si>
  <si>
    <t>20405</t>
  </si>
  <si>
    <t>White Salmon Valley School District</t>
  </si>
  <si>
    <t>17917</t>
  </si>
  <si>
    <t>Why Not You Academy (Formerly Cascade: Midway charter)</t>
  </si>
  <si>
    <t>22200</t>
  </si>
  <si>
    <t>Wilbur School District</t>
  </si>
  <si>
    <t>25160</t>
  </si>
  <si>
    <t>Willapa Valley School District</t>
  </si>
  <si>
    <t>13167</t>
  </si>
  <si>
    <t>Wilson Creek School District</t>
  </si>
  <si>
    <t>21232</t>
  </si>
  <si>
    <t>Winlock School District</t>
  </si>
  <si>
    <t>14117</t>
  </si>
  <si>
    <t>Wishkah Valley School District</t>
  </si>
  <si>
    <t>20094</t>
  </si>
  <si>
    <t>Wishram School District</t>
  </si>
  <si>
    <t>08404</t>
  </si>
  <si>
    <t>Woodland School District</t>
  </si>
  <si>
    <t>39007</t>
  </si>
  <si>
    <t>Yakima School District</t>
  </si>
  <si>
    <t>34002</t>
  </si>
  <si>
    <t>Yelm School District</t>
  </si>
  <si>
    <t>39205</t>
  </si>
  <si>
    <t>Zillah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</si>
</sst>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9" xfId="1" applyNumberFormat="1" applyFont="1" applyBorder="1"/>
    <xf numFmtId="164" fontId="0" fillId="0" borderId="7" xfId="0" applyNumberFormat="1" applyBorder="1"/>
    <xf numFmtId="43" fontId="3" fillId="0" borderId="2" xfId="1" applyFont="1" applyBorder="1"/>
    <xf numFmtId="43" fontId="3" fillId="0" borderId="6" xfId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7" xfId="0" quotePrefix="1" applyBorder="1"/>
    <xf numFmtId="0" fontId="0" fillId="0" borderId="4" xfId="0" applyBorder="1"/>
    <xf numFmtId="0" fontId="0" fillId="0" borderId="9" xfId="0" applyBorder="1"/>
    <xf numFmtId="164" fontId="0" fillId="0" borderId="10" xfId="1" applyNumberFormat="1" applyFont="1" applyBorder="1"/>
    <xf numFmtId="16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7035-C914-42CA-9FD0-83428A189EE3}">
  <dimension ref="A1:Y319"/>
  <sheetViews>
    <sheetView tabSelected="1" workbookViewId="0">
      <pane xSplit="2" ySplit="4" topLeftCell="I5" activePane="bottomRight" state="frozen"/>
      <selection pane="bottomRight" activeCell="X10" sqref="X10"/>
      <selection pane="bottomLeft" activeCell="A5" sqref="A5"/>
      <selection pane="topRight" activeCell="C1" sqref="C1"/>
    </sheetView>
  </sheetViews>
  <sheetFormatPr defaultRowHeight="14.45"/>
  <cols>
    <col min="1" max="1" width="6.85546875" bestFit="1" customWidth="1"/>
    <col min="2" max="2" width="27.28515625" bestFit="1" customWidth="1"/>
    <col min="3" max="3" width="13.42578125" customWidth="1"/>
    <col min="4" max="4" width="14.28515625" customWidth="1"/>
    <col min="5" max="5" width="12" bestFit="1" customWidth="1"/>
    <col min="6" max="6" width="13.5703125" bestFit="1" customWidth="1"/>
    <col min="7" max="8" width="14" customWidth="1"/>
    <col min="9" max="9" width="11" bestFit="1" customWidth="1"/>
    <col min="10" max="10" width="12" bestFit="1" customWidth="1"/>
    <col min="11" max="11" width="12.140625" bestFit="1" customWidth="1"/>
    <col min="12" max="12" width="12" bestFit="1" customWidth="1"/>
    <col min="13" max="13" width="10" bestFit="1" customWidth="1"/>
    <col min="14" max="16" width="12" bestFit="1" customWidth="1"/>
    <col min="17" max="19" width="12" customWidth="1"/>
    <col min="20" max="20" width="10.28515625" bestFit="1" customWidth="1"/>
    <col min="21" max="21" width="11.28515625" bestFit="1" customWidth="1"/>
    <col min="22" max="23" width="13.85546875" bestFit="1" customWidth="1"/>
    <col min="24" max="25" width="13.7109375" customWidth="1"/>
  </cols>
  <sheetData>
    <row r="1" spans="1:25">
      <c r="A1" s="3" t="s">
        <v>0</v>
      </c>
      <c r="V1" s="3"/>
    </row>
    <row r="2" spans="1:25">
      <c r="C2" s="26" t="s">
        <v>1</v>
      </c>
      <c r="D2" s="28"/>
      <c r="E2" s="28"/>
      <c r="F2" s="27"/>
      <c r="G2" s="26" t="s">
        <v>2</v>
      </c>
      <c r="H2" s="27"/>
      <c r="I2" s="26" t="s">
        <v>3</v>
      </c>
      <c r="J2" s="28"/>
      <c r="K2" s="28"/>
      <c r="L2" s="27"/>
      <c r="M2" s="26" t="s">
        <v>4</v>
      </c>
      <c r="N2" s="28"/>
      <c r="O2" s="28"/>
      <c r="P2" s="27"/>
      <c r="Q2" s="26" t="s">
        <v>5</v>
      </c>
      <c r="R2" s="28"/>
      <c r="S2" s="27"/>
      <c r="T2" s="26" t="s">
        <v>6</v>
      </c>
      <c r="U2" s="28"/>
      <c r="V2" s="28"/>
      <c r="W2" s="27"/>
      <c r="X2" s="26" t="s">
        <v>7</v>
      </c>
      <c r="Y2" s="27"/>
    </row>
    <row r="3" spans="1:25">
      <c r="A3" s="1" t="s">
        <v>8</v>
      </c>
      <c r="B3" s="2" t="s">
        <v>9</v>
      </c>
      <c r="C3" s="4" t="s">
        <v>10</v>
      </c>
      <c r="D3" s="5" t="s">
        <v>11</v>
      </c>
      <c r="E3" s="5" t="s">
        <v>12</v>
      </c>
      <c r="F3" s="6" t="s">
        <v>13</v>
      </c>
      <c r="G3" s="4" t="s">
        <v>10</v>
      </c>
      <c r="H3" s="6" t="s">
        <v>11</v>
      </c>
      <c r="I3" s="4" t="s">
        <v>10</v>
      </c>
      <c r="J3" s="5" t="s">
        <v>11</v>
      </c>
      <c r="K3" s="5" t="s">
        <v>12</v>
      </c>
      <c r="L3" s="6" t="s">
        <v>13</v>
      </c>
      <c r="M3" s="4" t="s">
        <v>10</v>
      </c>
      <c r="N3" s="5" t="s">
        <v>11</v>
      </c>
      <c r="O3" s="5" t="s">
        <v>12</v>
      </c>
      <c r="P3" s="6" t="s">
        <v>13</v>
      </c>
      <c r="Q3" s="4" t="s">
        <v>11</v>
      </c>
      <c r="R3" s="5" t="s">
        <v>12</v>
      </c>
      <c r="S3" s="6" t="s">
        <v>13</v>
      </c>
      <c r="T3" s="4" t="s">
        <v>10</v>
      </c>
      <c r="U3" s="5" t="s">
        <v>11</v>
      </c>
      <c r="V3" s="5" t="s">
        <v>12</v>
      </c>
      <c r="W3" s="6" t="s">
        <v>13</v>
      </c>
      <c r="X3" s="4" t="s">
        <v>12</v>
      </c>
      <c r="Y3" s="6" t="s">
        <v>13</v>
      </c>
    </row>
    <row r="4" spans="1:25">
      <c r="A4" s="17"/>
      <c r="B4" s="18" t="s">
        <v>14</v>
      </c>
      <c r="C4" s="9">
        <f>SUM(C5:C319)</f>
        <v>195448717</v>
      </c>
      <c r="D4" s="7">
        <f t="shared" ref="D4:H4" si="0">SUM(D5:D319)</f>
        <v>742735274</v>
      </c>
      <c r="E4" s="7">
        <f t="shared" si="0"/>
        <v>333897247</v>
      </c>
      <c r="F4" s="8">
        <f t="shared" si="0"/>
        <v>1338412591</v>
      </c>
      <c r="G4" s="9">
        <f t="shared" si="0"/>
        <v>165027281.99000004</v>
      </c>
      <c r="H4" s="8">
        <f t="shared" si="0"/>
        <v>37626487.409999989</v>
      </c>
      <c r="I4" s="9">
        <f t="shared" ref="I4" si="1">SUM(I5:I319)</f>
        <v>28123766.959999993</v>
      </c>
      <c r="J4" s="7">
        <f t="shared" ref="J4" si="2">SUM(J5:J319)</f>
        <v>484259661.15999997</v>
      </c>
      <c r="K4" s="7">
        <f t="shared" ref="K4" si="3">SUM(K5:K319)</f>
        <v>85816737.189999998</v>
      </c>
      <c r="L4" s="8">
        <f t="shared" ref="L4" si="4">SUM(L5:L319)</f>
        <v>199329603.32000005</v>
      </c>
      <c r="M4" s="9">
        <f t="shared" ref="M4" si="5">SUM(M5:M319)</f>
        <v>2088598.3</v>
      </c>
      <c r="N4" s="7">
        <f t="shared" ref="N4" si="6">SUM(N5:N319)</f>
        <v>172833555.22999996</v>
      </c>
      <c r="O4" s="7">
        <f t="shared" ref="O4:S4" si="7">SUM(O5:O319)</f>
        <v>125417762.80999997</v>
      </c>
      <c r="P4" s="8">
        <f t="shared" ref="P4" si="8">SUM(P5:P319)</f>
        <v>553152931.33000016</v>
      </c>
      <c r="Q4" s="9">
        <f t="shared" si="7"/>
        <v>46793376.960000008</v>
      </c>
      <c r="R4" s="7">
        <f t="shared" si="7"/>
        <v>60155719.549999997</v>
      </c>
      <c r="S4" s="8">
        <f t="shared" si="7"/>
        <v>238567232.54999995</v>
      </c>
      <c r="T4" s="9">
        <f t="shared" ref="T4" si="9">SUM(T5:T319)</f>
        <v>209069.75000000003</v>
      </c>
      <c r="U4" s="7">
        <f t="shared" ref="U4:Y4" si="10">SUM(U5:U319)</f>
        <v>1222193.24</v>
      </c>
      <c r="V4" s="25">
        <f>SUM(V5:V319)</f>
        <v>62507027.449999981</v>
      </c>
      <c r="W4" s="8">
        <f t="shared" ref="W4" si="11">SUM(W5:W319)</f>
        <v>347362823.79999989</v>
      </c>
      <c r="X4" s="9">
        <f t="shared" si="10"/>
        <v>57416726.769000053</v>
      </c>
      <c r="Y4" s="8">
        <f t="shared" si="10"/>
        <v>594735110.51000023</v>
      </c>
    </row>
    <row r="5" spans="1:25">
      <c r="A5" s="19" t="s">
        <v>15</v>
      </c>
      <c r="B5" s="20" t="s">
        <v>16</v>
      </c>
      <c r="C5" s="10">
        <v>1370403</v>
      </c>
      <c r="D5" s="11">
        <v>5297103</v>
      </c>
      <c r="E5" s="11">
        <v>2381307</v>
      </c>
      <c r="F5" s="12">
        <v>9525228</v>
      </c>
      <c r="G5" s="10">
        <v>899147.45</v>
      </c>
      <c r="H5" s="12">
        <v>0</v>
      </c>
      <c r="I5" s="10">
        <v>471255.55</v>
      </c>
      <c r="J5" s="11">
        <v>874187.55999999982</v>
      </c>
      <c r="K5" s="11">
        <v>557777.99</v>
      </c>
      <c r="L5" s="12">
        <v>11084.710000000001</v>
      </c>
      <c r="M5" s="10">
        <v>0</v>
      </c>
      <c r="N5" s="11">
        <v>3006092.9000000004</v>
      </c>
      <c r="O5" s="11">
        <v>1547924.7999999998</v>
      </c>
      <c r="P5" s="12">
        <v>3132956.3499999992</v>
      </c>
      <c r="Q5" s="10">
        <v>1416822.54</v>
      </c>
      <c r="R5" s="11">
        <v>275604.21000000002</v>
      </c>
      <c r="S5" s="11">
        <v>2118821.3200000003</v>
      </c>
      <c r="T5" s="10">
        <f>ROUND(C5-G5-I5-M5,2)</f>
        <v>0</v>
      </c>
      <c r="U5" s="24">
        <f>ROUND(D5-H5-J5-N5-Q5,2)</f>
        <v>0</v>
      </c>
      <c r="V5" s="11">
        <f>ROUND(E5-K5-O5-R5,2)</f>
        <v>0</v>
      </c>
      <c r="W5" s="12">
        <f>+ROUND(F5-L5-P5-S5,2)</f>
        <v>4262365.62</v>
      </c>
      <c r="X5" s="16">
        <v>316320.95</v>
      </c>
      <c r="Y5" s="12">
        <v>4494169.49</v>
      </c>
    </row>
    <row r="6" spans="1:25">
      <c r="A6" s="19" t="s">
        <v>17</v>
      </c>
      <c r="B6" s="20" t="s">
        <v>18</v>
      </c>
      <c r="C6" s="10">
        <v>118327</v>
      </c>
      <c r="D6" s="11">
        <v>392545</v>
      </c>
      <c r="E6" s="11">
        <v>176468</v>
      </c>
      <c r="F6" s="12">
        <v>705872</v>
      </c>
      <c r="G6" s="10">
        <v>118327</v>
      </c>
      <c r="H6" s="12">
        <v>148837.69</v>
      </c>
      <c r="I6" s="10">
        <v>0</v>
      </c>
      <c r="J6" s="11">
        <v>101057.97999999998</v>
      </c>
      <c r="K6" s="11">
        <v>151093.35</v>
      </c>
      <c r="L6" s="12">
        <v>0</v>
      </c>
      <c r="M6" s="10">
        <v>0</v>
      </c>
      <c r="N6" s="11">
        <v>142649.33000000002</v>
      </c>
      <c r="O6" s="11">
        <v>25374.65</v>
      </c>
      <c r="P6" s="12">
        <v>468033.85</v>
      </c>
      <c r="Q6" s="10">
        <v>0</v>
      </c>
      <c r="R6" s="11">
        <v>0</v>
      </c>
      <c r="S6" s="11">
        <v>237838.15</v>
      </c>
      <c r="T6" s="10">
        <f t="shared" ref="T6:T69" si="12">ROUND(C6-G6-I6-M6,2)</f>
        <v>0</v>
      </c>
      <c r="U6" s="11">
        <f t="shared" ref="U6:U69" si="13">ROUND(D6-H6-J6-N6-Q6,2)</f>
        <v>0</v>
      </c>
      <c r="V6" s="11">
        <f t="shared" ref="V6:V69" si="14">ROUND(E6-K6-O6-R6,2)</f>
        <v>0</v>
      </c>
      <c r="W6" s="12">
        <f t="shared" ref="W6:W69" si="15">+ROUND(F6-L6-P6-S6,2)</f>
        <v>0</v>
      </c>
      <c r="X6" s="16">
        <v>25374.65</v>
      </c>
      <c r="Y6" s="12">
        <v>697104.5</v>
      </c>
    </row>
    <row r="7" spans="1:25">
      <c r="A7" s="19" t="s">
        <v>19</v>
      </c>
      <c r="B7" s="20" t="s">
        <v>20</v>
      </c>
      <c r="C7" s="10">
        <v>1421</v>
      </c>
      <c r="D7" s="11">
        <v>4716</v>
      </c>
      <c r="E7" s="11">
        <v>11000</v>
      </c>
      <c r="F7" s="12">
        <v>57863</v>
      </c>
      <c r="G7" s="10">
        <v>1421</v>
      </c>
      <c r="H7" s="12">
        <v>0</v>
      </c>
      <c r="I7" s="10">
        <v>0</v>
      </c>
      <c r="J7" s="11">
        <v>4716</v>
      </c>
      <c r="K7" s="11">
        <v>6804.08</v>
      </c>
      <c r="L7" s="12">
        <v>21294</v>
      </c>
      <c r="M7" s="10">
        <v>0</v>
      </c>
      <c r="N7" s="11">
        <v>0</v>
      </c>
      <c r="O7" s="11">
        <v>0</v>
      </c>
      <c r="P7" s="12">
        <v>0</v>
      </c>
      <c r="Q7" s="10">
        <v>0</v>
      </c>
      <c r="R7" s="11">
        <v>4195.92</v>
      </c>
      <c r="S7" s="11">
        <v>7700.71</v>
      </c>
      <c r="T7" s="10">
        <f t="shared" si="12"/>
        <v>0</v>
      </c>
      <c r="U7" s="11">
        <f t="shared" si="13"/>
        <v>0</v>
      </c>
      <c r="V7" s="11">
        <f t="shared" si="14"/>
        <v>0</v>
      </c>
      <c r="W7" s="12">
        <f t="shared" si="15"/>
        <v>28868.29</v>
      </c>
      <c r="X7" s="16">
        <v>4195.92</v>
      </c>
      <c r="Y7" s="12">
        <v>22733.97</v>
      </c>
    </row>
    <row r="8" spans="1:25">
      <c r="A8" s="19" t="s">
        <v>21</v>
      </c>
      <c r="B8" s="20" t="s">
        <v>22</v>
      </c>
      <c r="C8" s="10">
        <v>252402</v>
      </c>
      <c r="D8" s="11">
        <v>975673</v>
      </c>
      <c r="E8" s="11">
        <v>438613</v>
      </c>
      <c r="F8" s="12">
        <v>1754451</v>
      </c>
      <c r="G8" s="10">
        <v>252402</v>
      </c>
      <c r="H8" s="12">
        <v>0</v>
      </c>
      <c r="I8" s="10">
        <v>0</v>
      </c>
      <c r="J8" s="11">
        <v>975673</v>
      </c>
      <c r="K8" s="11">
        <v>229369.80000000005</v>
      </c>
      <c r="L8" s="12">
        <v>1036011.8700000001</v>
      </c>
      <c r="M8" s="10">
        <v>0</v>
      </c>
      <c r="N8" s="11">
        <v>0</v>
      </c>
      <c r="O8" s="11">
        <v>209243.2</v>
      </c>
      <c r="P8" s="12">
        <v>718439.13000000012</v>
      </c>
      <c r="Q8" s="10">
        <v>0</v>
      </c>
      <c r="R8" s="11">
        <v>0</v>
      </c>
      <c r="S8" s="11">
        <v>0</v>
      </c>
      <c r="T8" s="10">
        <f t="shared" si="12"/>
        <v>0</v>
      </c>
      <c r="U8" s="11">
        <f t="shared" si="13"/>
        <v>0</v>
      </c>
      <c r="V8" s="11">
        <f t="shared" si="14"/>
        <v>0</v>
      </c>
      <c r="W8" s="12">
        <f t="shared" si="15"/>
        <v>0</v>
      </c>
      <c r="X8" s="16">
        <v>232380.06</v>
      </c>
      <c r="Y8" s="12">
        <v>1754451.0000000002</v>
      </c>
    </row>
    <row r="9" spans="1:25">
      <c r="A9" s="19" t="s">
        <v>23</v>
      </c>
      <c r="B9" s="20" t="s">
        <v>24</v>
      </c>
      <c r="C9" s="10">
        <v>428451</v>
      </c>
      <c r="D9" s="11">
        <v>1656375</v>
      </c>
      <c r="E9" s="11">
        <v>744621</v>
      </c>
      <c r="F9" s="12">
        <v>2978486</v>
      </c>
      <c r="G9" s="10">
        <v>428451</v>
      </c>
      <c r="H9" s="12">
        <v>0</v>
      </c>
      <c r="I9" s="10">
        <v>0</v>
      </c>
      <c r="J9" s="11">
        <v>1646228.59</v>
      </c>
      <c r="K9" s="11">
        <v>525599.04</v>
      </c>
      <c r="L9" s="12">
        <v>2247690.89</v>
      </c>
      <c r="M9" s="10">
        <v>0</v>
      </c>
      <c r="N9" s="11">
        <v>10146.41</v>
      </c>
      <c r="O9" s="11">
        <v>219021.96</v>
      </c>
      <c r="P9" s="12">
        <v>730795.11</v>
      </c>
      <c r="Q9" s="10">
        <v>0</v>
      </c>
      <c r="R9" s="11">
        <v>0</v>
      </c>
      <c r="S9" s="11">
        <v>0</v>
      </c>
      <c r="T9" s="10">
        <f t="shared" si="12"/>
        <v>0</v>
      </c>
      <c r="U9" s="11">
        <f t="shared" si="13"/>
        <v>0</v>
      </c>
      <c r="V9" s="11">
        <f t="shared" si="14"/>
        <v>0</v>
      </c>
      <c r="W9" s="12">
        <f t="shared" si="15"/>
        <v>0</v>
      </c>
      <c r="X9" s="16">
        <v>70306.12</v>
      </c>
      <c r="Y9" s="12">
        <v>2589273.1700000004</v>
      </c>
    </row>
    <row r="10" spans="1:25">
      <c r="A10" s="19" t="s">
        <v>25</v>
      </c>
      <c r="B10" s="20" t="s">
        <v>26</v>
      </c>
      <c r="C10" s="10">
        <v>94490</v>
      </c>
      <c r="D10" s="11">
        <v>332972</v>
      </c>
      <c r="E10" s="11">
        <v>149687</v>
      </c>
      <c r="F10" s="12">
        <v>598749</v>
      </c>
      <c r="G10" s="10">
        <v>94490</v>
      </c>
      <c r="H10" s="12">
        <v>86426.84</v>
      </c>
      <c r="I10" s="10">
        <v>0</v>
      </c>
      <c r="J10" s="11">
        <v>246545.03000000003</v>
      </c>
      <c r="K10" s="11">
        <v>116682.13999999998</v>
      </c>
      <c r="L10" s="12">
        <v>0</v>
      </c>
      <c r="M10" s="10">
        <v>0</v>
      </c>
      <c r="N10" s="11">
        <v>0</v>
      </c>
      <c r="O10" s="11">
        <v>33004.86</v>
      </c>
      <c r="P10" s="12">
        <v>16904.509999999998</v>
      </c>
      <c r="Q10" s="10">
        <v>0</v>
      </c>
      <c r="R10" s="11">
        <v>0</v>
      </c>
      <c r="S10" s="11">
        <v>123164.51999999999</v>
      </c>
      <c r="T10" s="10">
        <f t="shared" si="12"/>
        <v>0</v>
      </c>
      <c r="U10" s="11">
        <f t="shared" si="13"/>
        <v>0.13</v>
      </c>
      <c r="V10" s="11">
        <f t="shared" si="14"/>
        <v>0</v>
      </c>
      <c r="W10" s="12">
        <f t="shared" si="15"/>
        <v>458679.97</v>
      </c>
      <c r="X10" s="16">
        <v>325.02999999999997</v>
      </c>
      <c r="Y10" s="12">
        <v>140069.03000000003</v>
      </c>
    </row>
    <row r="11" spans="1:25">
      <c r="A11" s="19" t="s">
        <v>27</v>
      </c>
      <c r="B11" s="20" t="s">
        <v>28</v>
      </c>
      <c r="C11" s="10">
        <v>3838559</v>
      </c>
      <c r="D11" s="11">
        <v>14837660</v>
      </c>
      <c r="E11" s="11">
        <v>6670254</v>
      </c>
      <c r="F11" s="12">
        <v>26681016</v>
      </c>
      <c r="G11" s="10">
        <v>3065676.42</v>
      </c>
      <c r="H11" s="12">
        <v>0</v>
      </c>
      <c r="I11" s="10">
        <v>772882.58</v>
      </c>
      <c r="J11" s="11">
        <v>14788000.609999999</v>
      </c>
      <c r="K11" s="11">
        <v>75212.03</v>
      </c>
      <c r="L11" s="12">
        <v>4587910.07</v>
      </c>
      <c r="M11" s="10">
        <v>0</v>
      </c>
      <c r="N11" s="11">
        <v>49659.39</v>
      </c>
      <c r="O11" s="11">
        <v>3227638.8800000004</v>
      </c>
      <c r="P11" s="12">
        <v>18702327.879999999</v>
      </c>
      <c r="Q11" s="10">
        <v>0</v>
      </c>
      <c r="R11" s="11">
        <v>530461.43999999994</v>
      </c>
      <c r="S11" s="11">
        <v>3390778.05</v>
      </c>
      <c r="T11" s="10">
        <f t="shared" si="12"/>
        <v>0</v>
      </c>
      <c r="U11" s="11">
        <f t="shared" si="13"/>
        <v>0</v>
      </c>
      <c r="V11" s="11">
        <f t="shared" si="14"/>
        <v>2836941.65</v>
      </c>
      <c r="W11" s="12">
        <f t="shared" si="15"/>
        <v>0</v>
      </c>
      <c r="X11" s="16">
        <v>496689.45899999997</v>
      </c>
      <c r="Y11" s="12">
        <v>5050235.0899999989</v>
      </c>
    </row>
    <row r="12" spans="1:25">
      <c r="A12" s="19" t="s">
        <v>29</v>
      </c>
      <c r="B12" s="20" t="s">
        <v>30</v>
      </c>
      <c r="C12" s="10">
        <v>79794</v>
      </c>
      <c r="D12" s="11">
        <v>308593</v>
      </c>
      <c r="E12" s="11">
        <v>138728</v>
      </c>
      <c r="F12" s="12">
        <v>554911</v>
      </c>
      <c r="G12" s="10">
        <v>79794</v>
      </c>
      <c r="H12" s="12">
        <v>277735</v>
      </c>
      <c r="I12" s="10">
        <v>0</v>
      </c>
      <c r="J12" s="11">
        <v>30858</v>
      </c>
      <c r="K12" s="11">
        <v>63112.010000000009</v>
      </c>
      <c r="L12" s="12">
        <v>110382.54</v>
      </c>
      <c r="M12" s="10">
        <v>0</v>
      </c>
      <c r="N12" s="11">
        <v>0</v>
      </c>
      <c r="O12" s="11">
        <v>75588.789999999994</v>
      </c>
      <c r="P12" s="12">
        <v>407934.73</v>
      </c>
      <c r="Q12" s="10">
        <v>0</v>
      </c>
      <c r="R12" s="11">
        <v>0</v>
      </c>
      <c r="S12" s="11">
        <v>36593.730000000003</v>
      </c>
      <c r="T12" s="10">
        <f t="shared" si="12"/>
        <v>0</v>
      </c>
      <c r="U12" s="11">
        <f t="shared" si="13"/>
        <v>0</v>
      </c>
      <c r="V12" s="11">
        <f t="shared" si="14"/>
        <v>27.2</v>
      </c>
      <c r="W12" s="12">
        <f t="shared" si="15"/>
        <v>0</v>
      </c>
      <c r="X12" s="16">
        <v>11164.220000000001</v>
      </c>
      <c r="Y12" s="12">
        <v>492664.69</v>
      </c>
    </row>
    <row r="13" spans="1:25">
      <c r="A13" s="19" t="s">
        <v>31</v>
      </c>
      <c r="B13" s="20" t="s">
        <v>32</v>
      </c>
      <c r="C13" s="10">
        <v>1509436</v>
      </c>
      <c r="D13" s="11">
        <v>5481728</v>
      </c>
      <c r="E13" s="11">
        <v>2464305</v>
      </c>
      <c r="F13" s="12">
        <v>9857219</v>
      </c>
      <c r="G13" s="10">
        <v>1406976.5200000003</v>
      </c>
      <c r="H13" s="12">
        <v>0</v>
      </c>
      <c r="I13" s="10">
        <v>102459.48</v>
      </c>
      <c r="J13" s="11">
        <v>2691618.7399999998</v>
      </c>
      <c r="K13" s="11">
        <v>394556.07</v>
      </c>
      <c r="L13" s="12">
        <v>677690.56</v>
      </c>
      <c r="M13" s="10">
        <v>0</v>
      </c>
      <c r="N13" s="11">
        <v>1798032.8199999998</v>
      </c>
      <c r="O13" s="11">
        <v>1205016.1099999999</v>
      </c>
      <c r="P13" s="12">
        <v>1193469.0399999998</v>
      </c>
      <c r="Q13" s="10">
        <v>992076.44000000006</v>
      </c>
      <c r="R13" s="11">
        <v>513935.59</v>
      </c>
      <c r="S13" s="11">
        <v>2271291.7000000002</v>
      </c>
      <c r="T13" s="10">
        <f t="shared" si="12"/>
        <v>0</v>
      </c>
      <c r="U13" s="11">
        <f t="shared" si="13"/>
        <v>0</v>
      </c>
      <c r="V13" s="11">
        <f t="shared" si="14"/>
        <v>350797.23</v>
      </c>
      <c r="W13" s="12">
        <f t="shared" si="15"/>
        <v>5714767.7000000002</v>
      </c>
      <c r="X13" s="16">
        <v>372913.5</v>
      </c>
      <c r="Y13" s="12">
        <v>3692976.0100000007</v>
      </c>
    </row>
    <row r="14" spans="1:25">
      <c r="A14" s="19" t="s">
        <v>33</v>
      </c>
      <c r="B14" s="20" t="s">
        <v>34</v>
      </c>
      <c r="C14" s="10">
        <v>1638998</v>
      </c>
      <c r="D14" s="11">
        <v>6335309</v>
      </c>
      <c r="E14" s="11">
        <v>2848031</v>
      </c>
      <c r="F14" s="12">
        <v>11392124</v>
      </c>
      <c r="G14" s="10">
        <v>1635008.9599999997</v>
      </c>
      <c r="H14" s="12">
        <v>0</v>
      </c>
      <c r="I14" s="10">
        <v>2587.1999999999998</v>
      </c>
      <c r="J14" s="11">
        <v>3813554.78</v>
      </c>
      <c r="K14" s="11">
        <v>668888.53</v>
      </c>
      <c r="L14" s="12">
        <v>273817.07999999996</v>
      </c>
      <c r="M14" s="10">
        <v>92.83</v>
      </c>
      <c r="N14" s="11">
        <v>2521754.2200000002</v>
      </c>
      <c r="O14" s="11">
        <v>747046.96</v>
      </c>
      <c r="P14" s="12">
        <v>6049548.4500000002</v>
      </c>
      <c r="Q14" s="10">
        <v>0</v>
      </c>
      <c r="R14" s="11">
        <v>442949.80000000005</v>
      </c>
      <c r="S14" s="11">
        <v>5068758.47</v>
      </c>
      <c r="T14" s="10">
        <f t="shared" si="12"/>
        <v>1309.01</v>
      </c>
      <c r="U14" s="11">
        <f t="shared" si="13"/>
        <v>0</v>
      </c>
      <c r="V14" s="11">
        <f t="shared" si="14"/>
        <v>989145.71</v>
      </c>
      <c r="W14" s="12">
        <f t="shared" si="15"/>
        <v>0</v>
      </c>
      <c r="X14" s="16">
        <v>184817.11999999997</v>
      </c>
      <c r="Y14" s="12">
        <v>4574063.45</v>
      </c>
    </row>
    <row r="15" spans="1:25">
      <c r="A15" s="19" t="s">
        <v>35</v>
      </c>
      <c r="B15" s="20" t="s">
        <v>36</v>
      </c>
      <c r="C15" s="10">
        <v>1654193</v>
      </c>
      <c r="D15" s="11">
        <v>6877095</v>
      </c>
      <c r="E15" s="11">
        <v>3091591</v>
      </c>
      <c r="F15" s="12">
        <v>12366363</v>
      </c>
      <c r="G15" s="10">
        <v>1651616.95</v>
      </c>
      <c r="H15" s="12">
        <v>185142.17</v>
      </c>
      <c r="I15" s="10">
        <v>2464.79</v>
      </c>
      <c r="J15" s="11">
        <v>3072789.8499999996</v>
      </c>
      <c r="K15" s="11">
        <v>554709.82999999996</v>
      </c>
      <c r="L15" s="12">
        <v>177555.95</v>
      </c>
      <c r="M15" s="10">
        <v>0</v>
      </c>
      <c r="N15" s="11">
        <v>3386993.0300000003</v>
      </c>
      <c r="O15" s="11">
        <v>2225839.0699999998</v>
      </c>
      <c r="P15" s="12">
        <v>9211380.6999999993</v>
      </c>
      <c r="Q15" s="10">
        <v>232169.95</v>
      </c>
      <c r="R15" s="11">
        <v>311042.09999999998</v>
      </c>
      <c r="S15" s="11">
        <v>2977426.3499999996</v>
      </c>
      <c r="T15" s="10">
        <f t="shared" si="12"/>
        <v>111.26</v>
      </c>
      <c r="U15" s="11">
        <f t="shared" si="13"/>
        <v>0</v>
      </c>
      <c r="V15" s="11">
        <f t="shared" si="14"/>
        <v>0</v>
      </c>
      <c r="W15" s="12">
        <f t="shared" si="15"/>
        <v>0</v>
      </c>
      <c r="X15" s="16">
        <v>326056.52</v>
      </c>
      <c r="Y15" s="12">
        <v>10344277.110000001</v>
      </c>
    </row>
    <row r="16" spans="1:25">
      <c r="A16" s="19" t="s">
        <v>37</v>
      </c>
      <c r="B16" s="20" t="s">
        <v>38</v>
      </c>
      <c r="C16" s="10">
        <v>7544</v>
      </c>
      <c r="D16" s="11">
        <v>0</v>
      </c>
      <c r="E16" s="11">
        <v>0</v>
      </c>
      <c r="F16" s="12">
        <v>67456</v>
      </c>
      <c r="G16" s="10">
        <v>7544</v>
      </c>
      <c r="H16" s="12">
        <v>0</v>
      </c>
      <c r="I16" s="10">
        <v>0</v>
      </c>
      <c r="J16" s="11">
        <v>0</v>
      </c>
      <c r="K16" s="11">
        <v>0</v>
      </c>
      <c r="L16" s="12">
        <v>9021.7000000000007</v>
      </c>
      <c r="M16" s="10">
        <v>0</v>
      </c>
      <c r="N16" s="11">
        <v>0</v>
      </c>
      <c r="O16" s="11">
        <v>0</v>
      </c>
      <c r="P16" s="12">
        <v>15866.47</v>
      </c>
      <c r="Q16" s="10">
        <v>0</v>
      </c>
      <c r="R16" s="11">
        <v>0</v>
      </c>
      <c r="S16" s="11">
        <v>0</v>
      </c>
      <c r="T16" s="10">
        <f t="shared" si="12"/>
        <v>0</v>
      </c>
      <c r="U16" s="11">
        <f t="shared" si="13"/>
        <v>0</v>
      </c>
      <c r="V16" s="11">
        <f t="shared" si="14"/>
        <v>0</v>
      </c>
      <c r="W16" s="12">
        <f t="shared" si="15"/>
        <v>42567.83</v>
      </c>
      <c r="X16" s="16">
        <v>0</v>
      </c>
      <c r="Y16" s="12">
        <v>16717.54</v>
      </c>
    </row>
    <row r="17" spans="1:25">
      <c r="A17" s="19" t="s">
        <v>39</v>
      </c>
      <c r="B17" s="20" t="s">
        <v>40</v>
      </c>
      <c r="C17" s="10">
        <v>2964155</v>
      </c>
      <c r="D17" s="11">
        <v>11389190</v>
      </c>
      <c r="E17" s="11">
        <v>5119998</v>
      </c>
      <c r="F17" s="12">
        <v>20479993</v>
      </c>
      <c r="G17" s="10">
        <v>526587.11</v>
      </c>
      <c r="H17" s="12">
        <v>0</v>
      </c>
      <c r="I17" s="10">
        <v>2437567.89</v>
      </c>
      <c r="J17" s="11">
        <v>3411005.21</v>
      </c>
      <c r="K17" s="11">
        <v>0</v>
      </c>
      <c r="L17" s="12">
        <v>0</v>
      </c>
      <c r="M17" s="10">
        <v>0</v>
      </c>
      <c r="N17" s="11">
        <v>7978184.79</v>
      </c>
      <c r="O17" s="11">
        <v>3235562.23</v>
      </c>
      <c r="P17" s="12">
        <v>3704044.72</v>
      </c>
      <c r="Q17" s="10">
        <v>0</v>
      </c>
      <c r="R17" s="11">
        <v>1033173.42</v>
      </c>
      <c r="S17" s="11">
        <v>1776936.91</v>
      </c>
      <c r="T17" s="10">
        <f t="shared" si="12"/>
        <v>0</v>
      </c>
      <c r="U17" s="11">
        <f t="shared" si="13"/>
        <v>0</v>
      </c>
      <c r="V17" s="11">
        <f t="shared" si="14"/>
        <v>851262.35</v>
      </c>
      <c r="W17" s="12">
        <f t="shared" si="15"/>
        <v>14999011.369999999</v>
      </c>
      <c r="X17" s="16">
        <v>514161.99000000005</v>
      </c>
      <c r="Y17" s="12">
        <v>1394101.6199999999</v>
      </c>
    </row>
    <row r="18" spans="1:25">
      <c r="A18" s="21" t="s">
        <v>41</v>
      </c>
      <c r="B18" s="20" t="s">
        <v>42</v>
      </c>
      <c r="C18" s="10">
        <v>13645</v>
      </c>
      <c r="D18" s="11">
        <v>0</v>
      </c>
      <c r="E18" s="11">
        <v>0</v>
      </c>
      <c r="F18" s="12">
        <v>61355</v>
      </c>
      <c r="G18" s="10">
        <v>0</v>
      </c>
      <c r="H18" s="12">
        <v>0</v>
      </c>
      <c r="I18" s="10">
        <v>0</v>
      </c>
      <c r="J18" s="11">
        <v>0</v>
      </c>
      <c r="K18" s="11">
        <v>0</v>
      </c>
      <c r="L18" s="12">
        <v>0</v>
      </c>
      <c r="M18" s="10">
        <v>0</v>
      </c>
      <c r="N18" s="11">
        <v>0</v>
      </c>
      <c r="O18" s="11">
        <v>0</v>
      </c>
      <c r="P18" s="12">
        <v>0</v>
      </c>
      <c r="Q18" s="10">
        <v>0</v>
      </c>
      <c r="R18" s="11">
        <v>0</v>
      </c>
      <c r="S18" s="11">
        <v>0</v>
      </c>
      <c r="T18" s="10">
        <f t="shared" si="12"/>
        <v>13645</v>
      </c>
      <c r="U18" s="11">
        <f t="shared" si="13"/>
        <v>0</v>
      </c>
      <c r="V18" s="11">
        <f t="shared" si="14"/>
        <v>0</v>
      </c>
      <c r="W18" s="12">
        <f t="shared" si="15"/>
        <v>61355</v>
      </c>
      <c r="X18" s="16">
        <v>0</v>
      </c>
      <c r="Y18" s="12">
        <v>0</v>
      </c>
    </row>
    <row r="19" spans="1:25">
      <c r="A19" s="19" t="s">
        <v>43</v>
      </c>
      <c r="B19" s="20" t="s">
        <v>44</v>
      </c>
      <c r="C19" s="10">
        <v>460414</v>
      </c>
      <c r="D19" s="11">
        <v>1779823</v>
      </c>
      <c r="E19" s="11">
        <v>800118</v>
      </c>
      <c r="F19" s="12">
        <v>3200470</v>
      </c>
      <c r="G19" s="10">
        <v>460414</v>
      </c>
      <c r="H19" s="12">
        <v>0</v>
      </c>
      <c r="I19" s="10">
        <v>0</v>
      </c>
      <c r="J19" s="11">
        <v>364725.07</v>
      </c>
      <c r="K19" s="11">
        <v>0</v>
      </c>
      <c r="L19" s="12">
        <v>0</v>
      </c>
      <c r="M19" s="10">
        <v>0</v>
      </c>
      <c r="N19" s="11">
        <v>1395910.8299999998</v>
      </c>
      <c r="O19" s="11">
        <v>592498.94999999995</v>
      </c>
      <c r="P19" s="12">
        <v>3074361.1900000004</v>
      </c>
      <c r="Q19" s="10">
        <v>19187.100000000002</v>
      </c>
      <c r="R19" s="11">
        <v>178541.6</v>
      </c>
      <c r="S19" s="11">
        <v>847.49</v>
      </c>
      <c r="T19" s="10">
        <f t="shared" si="12"/>
        <v>0</v>
      </c>
      <c r="U19" s="11">
        <f t="shared" si="13"/>
        <v>0</v>
      </c>
      <c r="V19" s="11">
        <f t="shared" si="14"/>
        <v>29077.45</v>
      </c>
      <c r="W19" s="12">
        <f t="shared" si="15"/>
        <v>125261.32</v>
      </c>
      <c r="X19" s="16">
        <v>91230.53</v>
      </c>
      <c r="Y19" s="12">
        <v>3075208.6800000006</v>
      </c>
    </row>
    <row r="20" spans="1:25">
      <c r="A20" s="19" t="s">
        <v>45</v>
      </c>
      <c r="B20" s="20" t="s">
        <v>46</v>
      </c>
      <c r="C20" s="10">
        <v>25927</v>
      </c>
      <c r="D20" s="11">
        <v>107706</v>
      </c>
      <c r="E20" s="11">
        <v>48419</v>
      </c>
      <c r="F20" s="12">
        <v>193676</v>
      </c>
      <c r="G20" s="10">
        <v>13223.050000000001</v>
      </c>
      <c r="H20" s="12">
        <v>0</v>
      </c>
      <c r="I20" s="10">
        <v>12703.95</v>
      </c>
      <c r="J20" s="11">
        <v>86943.97</v>
      </c>
      <c r="K20" s="11">
        <v>0</v>
      </c>
      <c r="L20" s="12">
        <v>0</v>
      </c>
      <c r="M20" s="10">
        <v>0</v>
      </c>
      <c r="N20" s="11">
        <v>20590.490000000002</v>
      </c>
      <c r="O20" s="11">
        <v>5400.14</v>
      </c>
      <c r="P20" s="12">
        <v>147034.60999999999</v>
      </c>
      <c r="Q20" s="10">
        <v>0</v>
      </c>
      <c r="R20" s="11">
        <v>0</v>
      </c>
      <c r="S20" s="11">
        <v>910.66</v>
      </c>
      <c r="T20" s="10">
        <f t="shared" si="12"/>
        <v>0</v>
      </c>
      <c r="U20" s="11">
        <f t="shared" si="13"/>
        <v>171.54</v>
      </c>
      <c r="V20" s="11">
        <f t="shared" si="14"/>
        <v>43018.86</v>
      </c>
      <c r="W20" s="12">
        <f t="shared" si="15"/>
        <v>45730.73</v>
      </c>
      <c r="X20" s="16">
        <v>5400.14</v>
      </c>
      <c r="Y20" s="12">
        <v>147945.27000000002</v>
      </c>
    </row>
    <row r="21" spans="1:25">
      <c r="A21" s="19" t="s">
        <v>47</v>
      </c>
      <c r="B21" s="20" t="s">
        <v>48</v>
      </c>
      <c r="C21" s="10">
        <v>1030175</v>
      </c>
      <c r="D21" s="11">
        <v>4205791</v>
      </c>
      <c r="E21" s="11">
        <v>1890709</v>
      </c>
      <c r="F21" s="12">
        <v>7562836</v>
      </c>
      <c r="G21" s="10">
        <v>898283.97000000009</v>
      </c>
      <c r="H21" s="12">
        <v>0</v>
      </c>
      <c r="I21" s="10">
        <v>131891.03</v>
      </c>
      <c r="J21" s="11">
        <v>2888182.52</v>
      </c>
      <c r="K21" s="11">
        <v>180021.64</v>
      </c>
      <c r="L21" s="12">
        <v>1393175.7400000005</v>
      </c>
      <c r="M21" s="10">
        <v>0</v>
      </c>
      <c r="N21" s="11">
        <v>1276633.7599999998</v>
      </c>
      <c r="O21" s="11">
        <v>1025076.1699999999</v>
      </c>
      <c r="P21" s="12">
        <v>3471545.9200000004</v>
      </c>
      <c r="Q21" s="10">
        <v>40974.720000000001</v>
      </c>
      <c r="R21" s="11">
        <v>313616.46000000002</v>
      </c>
      <c r="S21" s="11">
        <v>113183.01</v>
      </c>
      <c r="T21" s="10">
        <f t="shared" si="12"/>
        <v>0</v>
      </c>
      <c r="U21" s="11">
        <f t="shared" si="13"/>
        <v>0</v>
      </c>
      <c r="V21" s="11">
        <f t="shared" si="14"/>
        <v>371994.73</v>
      </c>
      <c r="W21" s="12">
        <f t="shared" si="15"/>
        <v>2584931.33</v>
      </c>
      <c r="X21" s="16">
        <v>181805.77999999997</v>
      </c>
      <c r="Y21" s="12">
        <v>2004841.5999999999</v>
      </c>
    </row>
    <row r="22" spans="1:25">
      <c r="A22" s="19" t="s">
        <v>49</v>
      </c>
      <c r="B22" s="20" t="s">
        <v>50</v>
      </c>
      <c r="C22" s="10">
        <v>277292</v>
      </c>
      <c r="D22" s="11">
        <v>979205</v>
      </c>
      <c r="E22" s="11">
        <v>440201</v>
      </c>
      <c r="F22" s="12">
        <v>1760802</v>
      </c>
      <c r="G22" s="10">
        <v>277292</v>
      </c>
      <c r="H22" s="12">
        <v>0</v>
      </c>
      <c r="I22" s="10">
        <v>0</v>
      </c>
      <c r="J22" s="11">
        <v>629433.80000000005</v>
      </c>
      <c r="K22" s="11">
        <v>100410.71999999999</v>
      </c>
      <c r="L22" s="12">
        <v>1581483.46</v>
      </c>
      <c r="M22" s="10">
        <v>0</v>
      </c>
      <c r="N22" s="11">
        <v>335307.95000000007</v>
      </c>
      <c r="O22" s="11">
        <v>250312.2</v>
      </c>
      <c r="P22" s="12">
        <v>119569.1</v>
      </c>
      <c r="Q22" s="10">
        <v>13737.35</v>
      </c>
      <c r="R22" s="11">
        <v>89111.48</v>
      </c>
      <c r="S22" s="11">
        <v>0</v>
      </c>
      <c r="T22" s="10">
        <f t="shared" si="12"/>
        <v>0</v>
      </c>
      <c r="U22" s="11">
        <f t="shared" si="13"/>
        <v>725.9</v>
      </c>
      <c r="V22" s="11">
        <f t="shared" si="14"/>
        <v>366.6</v>
      </c>
      <c r="W22" s="12">
        <f t="shared" si="15"/>
        <v>59749.440000000002</v>
      </c>
      <c r="X22" s="16">
        <v>63264.46</v>
      </c>
      <c r="Y22" s="12">
        <v>244921.28</v>
      </c>
    </row>
    <row r="23" spans="1:25">
      <c r="A23" s="19" t="s">
        <v>51</v>
      </c>
      <c r="B23" s="20" t="s">
        <v>52</v>
      </c>
      <c r="C23" s="10">
        <v>259236</v>
      </c>
      <c r="D23" s="11">
        <v>995940</v>
      </c>
      <c r="E23" s="11">
        <v>447724</v>
      </c>
      <c r="F23" s="12">
        <v>1790895</v>
      </c>
      <c r="G23" s="10">
        <v>245154.38</v>
      </c>
      <c r="H23" s="12">
        <v>52271.06</v>
      </c>
      <c r="I23" s="10">
        <v>14081.62</v>
      </c>
      <c r="J23" s="11">
        <v>147376.79999999996</v>
      </c>
      <c r="K23" s="11">
        <v>0</v>
      </c>
      <c r="L23" s="12">
        <v>0</v>
      </c>
      <c r="M23" s="10">
        <v>0</v>
      </c>
      <c r="N23" s="11">
        <v>796292.14</v>
      </c>
      <c r="O23" s="11">
        <v>165337.93000000002</v>
      </c>
      <c r="P23" s="12">
        <v>0</v>
      </c>
      <c r="Q23" s="10">
        <v>0</v>
      </c>
      <c r="R23" s="11">
        <v>146445.89000000001</v>
      </c>
      <c r="S23" s="11">
        <v>563432.29</v>
      </c>
      <c r="T23" s="10">
        <f t="shared" si="12"/>
        <v>0</v>
      </c>
      <c r="U23" s="11">
        <f t="shared" si="13"/>
        <v>0</v>
      </c>
      <c r="V23" s="11">
        <f t="shared" si="14"/>
        <v>135940.18</v>
      </c>
      <c r="W23" s="12">
        <f t="shared" si="15"/>
        <v>1227462.71</v>
      </c>
      <c r="X23" s="16">
        <v>43490.369999999995</v>
      </c>
      <c r="Y23" s="12">
        <v>78592.53</v>
      </c>
    </row>
    <row r="24" spans="1:25">
      <c r="A24" s="19" t="s">
        <v>53</v>
      </c>
      <c r="B24" s="20" t="s">
        <v>54</v>
      </c>
      <c r="C24" s="10">
        <v>29972</v>
      </c>
      <c r="D24" s="11">
        <v>145941</v>
      </c>
      <c r="E24" s="11">
        <v>65607</v>
      </c>
      <c r="F24" s="12">
        <v>262430</v>
      </c>
      <c r="G24" s="10">
        <v>29972</v>
      </c>
      <c r="H24" s="12">
        <v>0</v>
      </c>
      <c r="I24" s="10">
        <v>0</v>
      </c>
      <c r="J24" s="11">
        <v>145941</v>
      </c>
      <c r="K24" s="11">
        <v>57086.25</v>
      </c>
      <c r="L24" s="12">
        <v>0</v>
      </c>
      <c r="M24" s="10">
        <v>0</v>
      </c>
      <c r="N24" s="11">
        <v>0</v>
      </c>
      <c r="O24" s="11">
        <v>8520.75</v>
      </c>
      <c r="P24" s="12">
        <v>68782.13</v>
      </c>
      <c r="Q24" s="10">
        <v>0</v>
      </c>
      <c r="R24" s="11">
        <v>0</v>
      </c>
      <c r="S24" s="11">
        <v>75502.22</v>
      </c>
      <c r="T24" s="10">
        <f t="shared" si="12"/>
        <v>0</v>
      </c>
      <c r="U24" s="11">
        <f t="shared" si="13"/>
        <v>0</v>
      </c>
      <c r="V24" s="11">
        <f t="shared" si="14"/>
        <v>0</v>
      </c>
      <c r="W24" s="12">
        <f t="shared" si="15"/>
        <v>118145.65</v>
      </c>
      <c r="X24" s="16">
        <v>14098.01</v>
      </c>
      <c r="Y24" s="12">
        <v>93292.38</v>
      </c>
    </row>
    <row r="25" spans="1:25">
      <c r="A25" s="19" t="s">
        <v>55</v>
      </c>
      <c r="B25" s="20" t="s">
        <v>56</v>
      </c>
      <c r="C25" s="10">
        <v>757201</v>
      </c>
      <c r="D25" s="11">
        <v>2741461</v>
      </c>
      <c r="E25" s="11">
        <v>1232421</v>
      </c>
      <c r="F25" s="12">
        <v>4929682</v>
      </c>
      <c r="G25" s="10">
        <v>96845.01</v>
      </c>
      <c r="H25" s="12">
        <v>0</v>
      </c>
      <c r="I25" s="10">
        <v>604631.14</v>
      </c>
      <c r="J25" s="11">
        <v>1447618.27</v>
      </c>
      <c r="K25" s="11">
        <v>221309.59999999998</v>
      </c>
      <c r="L25" s="12">
        <v>1397551.25</v>
      </c>
      <c r="M25" s="10">
        <v>55724.85</v>
      </c>
      <c r="N25" s="11">
        <v>1052051.9999999998</v>
      </c>
      <c r="O25" s="11">
        <v>811344.43</v>
      </c>
      <c r="P25" s="12">
        <v>2603062.15</v>
      </c>
      <c r="Q25" s="10">
        <v>241790.73000000004</v>
      </c>
      <c r="R25" s="11">
        <v>199766.97000000003</v>
      </c>
      <c r="S25" s="11">
        <v>764629.85</v>
      </c>
      <c r="T25" s="10">
        <f t="shared" si="12"/>
        <v>0</v>
      </c>
      <c r="U25" s="11">
        <f t="shared" si="13"/>
        <v>0</v>
      </c>
      <c r="V25" s="11">
        <f t="shared" si="14"/>
        <v>0</v>
      </c>
      <c r="W25" s="12">
        <f t="shared" si="15"/>
        <v>164438.75</v>
      </c>
      <c r="X25" s="16">
        <v>883310.37999999989</v>
      </c>
      <c r="Y25" s="12">
        <v>4190207.23</v>
      </c>
    </row>
    <row r="26" spans="1:25">
      <c r="A26" s="19" t="s">
        <v>57</v>
      </c>
      <c r="B26" s="20" t="s">
        <v>58</v>
      </c>
      <c r="C26" s="10">
        <v>333095</v>
      </c>
      <c r="D26" s="11">
        <v>671767</v>
      </c>
      <c r="E26" s="11">
        <v>301992</v>
      </c>
      <c r="F26" s="12">
        <v>1207968</v>
      </c>
      <c r="G26" s="10">
        <v>330916.5</v>
      </c>
      <c r="H26" s="12">
        <v>0</v>
      </c>
      <c r="I26" s="10">
        <v>0</v>
      </c>
      <c r="J26" s="11">
        <v>671767</v>
      </c>
      <c r="K26" s="11">
        <v>301992</v>
      </c>
      <c r="L26" s="12">
        <v>0</v>
      </c>
      <c r="M26" s="10">
        <v>0</v>
      </c>
      <c r="N26" s="11">
        <v>0</v>
      </c>
      <c r="O26" s="11">
        <v>0</v>
      </c>
      <c r="P26" s="12">
        <v>454882.81</v>
      </c>
      <c r="Q26" s="10">
        <v>0</v>
      </c>
      <c r="R26" s="11">
        <v>0</v>
      </c>
      <c r="S26" s="11">
        <v>480329.64</v>
      </c>
      <c r="T26" s="10">
        <f t="shared" si="12"/>
        <v>2178.5</v>
      </c>
      <c r="U26" s="11">
        <f t="shared" si="13"/>
        <v>0</v>
      </c>
      <c r="V26" s="11">
        <f t="shared" si="14"/>
        <v>0</v>
      </c>
      <c r="W26" s="12">
        <f t="shared" si="15"/>
        <v>272755.55</v>
      </c>
      <c r="X26" s="16">
        <v>31268</v>
      </c>
      <c r="Y26" s="12">
        <v>96832.84</v>
      </c>
    </row>
    <row r="27" spans="1:25">
      <c r="A27" s="19" t="s">
        <v>59</v>
      </c>
      <c r="B27" s="20" t="s">
        <v>60</v>
      </c>
      <c r="C27" s="10">
        <v>118192</v>
      </c>
      <c r="D27" s="11">
        <v>392366</v>
      </c>
      <c r="E27" s="11">
        <v>176388</v>
      </c>
      <c r="F27" s="12">
        <v>705550</v>
      </c>
      <c r="G27" s="10">
        <v>118192</v>
      </c>
      <c r="H27" s="12">
        <v>0</v>
      </c>
      <c r="I27" s="10">
        <v>0</v>
      </c>
      <c r="J27" s="11">
        <v>241388.07</v>
      </c>
      <c r="K27" s="11">
        <v>0</v>
      </c>
      <c r="L27" s="12">
        <v>202446.57</v>
      </c>
      <c r="M27" s="10">
        <v>0</v>
      </c>
      <c r="N27" s="11">
        <v>150977.93</v>
      </c>
      <c r="O27" s="11">
        <v>20864.93</v>
      </c>
      <c r="P27" s="12">
        <v>422997.82999999996</v>
      </c>
      <c r="Q27" s="10">
        <v>0</v>
      </c>
      <c r="R27" s="11">
        <v>0</v>
      </c>
      <c r="S27" s="11">
        <v>63147.100000000006</v>
      </c>
      <c r="T27" s="10">
        <f t="shared" si="12"/>
        <v>0</v>
      </c>
      <c r="U27" s="11">
        <f t="shared" si="13"/>
        <v>0</v>
      </c>
      <c r="V27" s="11">
        <f t="shared" si="14"/>
        <v>155523.07</v>
      </c>
      <c r="W27" s="12">
        <f t="shared" si="15"/>
        <v>16958.5</v>
      </c>
      <c r="X27" s="16">
        <v>4480.0300000000007</v>
      </c>
      <c r="Y27" s="12">
        <v>264016.29000000004</v>
      </c>
    </row>
    <row r="28" spans="1:25">
      <c r="A28" s="19" t="s">
        <v>61</v>
      </c>
      <c r="B28" s="20" t="s">
        <v>62</v>
      </c>
      <c r="C28" s="10">
        <v>20169</v>
      </c>
      <c r="D28" s="11">
        <v>61199</v>
      </c>
      <c r="E28" s="11">
        <v>27512</v>
      </c>
      <c r="F28" s="12">
        <v>110048</v>
      </c>
      <c r="G28" s="10">
        <v>0</v>
      </c>
      <c r="H28" s="12">
        <v>0</v>
      </c>
      <c r="I28" s="10">
        <v>20169</v>
      </c>
      <c r="J28" s="11">
        <v>0</v>
      </c>
      <c r="K28" s="11">
        <v>0</v>
      </c>
      <c r="L28" s="12">
        <v>0</v>
      </c>
      <c r="M28" s="10">
        <v>0</v>
      </c>
      <c r="N28" s="11">
        <v>56200.92</v>
      </c>
      <c r="O28" s="11">
        <v>0</v>
      </c>
      <c r="P28" s="12">
        <v>43333.88</v>
      </c>
      <c r="Q28" s="10">
        <v>4998.08</v>
      </c>
      <c r="R28" s="11">
        <v>27512</v>
      </c>
      <c r="S28" s="11">
        <v>13073.5</v>
      </c>
      <c r="T28" s="10">
        <f t="shared" si="12"/>
        <v>0</v>
      </c>
      <c r="U28" s="11">
        <f t="shared" si="13"/>
        <v>0</v>
      </c>
      <c r="V28" s="11">
        <f t="shared" si="14"/>
        <v>0</v>
      </c>
      <c r="W28" s="12">
        <f t="shared" si="15"/>
        <v>53640.62</v>
      </c>
      <c r="X28" s="16">
        <v>0</v>
      </c>
      <c r="Y28" s="12">
        <v>40711.46</v>
      </c>
    </row>
    <row r="29" spans="1:25">
      <c r="A29" s="19" t="s">
        <v>63</v>
      </c>
      <c r="B29" s="20" t="s">
        <v>64</v>
      </c>
      <c r="C29" s="10">
        <v>456026</v>
      </c>
      <c r="D29" s="11">
        <v>1652397</v>
      </c>
      <c r="E29" s="11">
        <v>742833</v>
      </c>
      <c r="F29" s="12">
        <v>2971332</v>
      </c>
      <c r="G29" s="10">
        <v>456025.99999999994</v>
      </c>
      <c r="H29" s="12">
        <v>1064916.33</v>
      </c>
      <c r="I29" s="10">
        <v>0</v>
      </c>
      <c r="J29" s="11">
        <v>587480.67000000004</v>
      </c>
      <c r="K29" s="11">
        <v>292592.28000000003</v>
      </c>
      <c r="L29" s="12">
        <v>1347463.07</v>
      </c>
      <c r="M29" s="10">
        <v>0</v>
      </c>
      <c r="N29" s="11">
        <v>0</v>
      </c>
      <c r="O29" s="11">
        <v>443916.66000000003</v>
      </c>
      <c r="P29" s="12">
        <v>1232816.48</v>
      </c>
      <c r="Q29" s="10">
        <v>0</v>
      </c>
      <c r="R29" s="11">
        <v>6324.0599999999995</v>
      </c>
      <c r="S29" s="11">
        <v>337840.89</v>
      </c>
      <c r="T29" s="10">
        <f t="shared" si="12"/>
        <v>0</v>
      </c>
      <c r="U29" s="11">
        <f t="shared" si="13"/>
        <v>0</v>
      </c>
      <c r="V29" s="11">
        <f t="shared" si="14"/>
        <v>0</v>
      </c>
      <c r="W29" s="12">
        <f t="shared" si="15"/>
        <v>53211.56</v>
      </c>
      <c r="X29" s="16">
        <v>94823.930000000008</v>
      </c>
      <c r="Y29" s="12">
        <v>2124115.1999999997</v>
      </c>
    </row>
    <row r="30" spans="1:25">
      <c r="A30" s="19" t="s">
        <v>65</v>
      </c>
      <c r="B30" s="20" t="s">
        <v>66</v>
      </c>
      <c r="C30" s="10">
        <v>324900</v>
      </c>
      <c r="D30" s="11">
        <v>1255942</v>
      </c>
      <c r="E30" s="11">
        <v>564607</v>
      </c>
      <c r="F30" s="12">
        <v>2258430</v>
      </c>
      <c r="G30" s="10">
        <v>324900.00000000006</v>
      </c>
      <c r="H30" s="12">
        <v>0</v>
      </c>
      <c r="I30" s="10">
        <v>0</v>
      </c>
      <c r="J30" s="11">
        <v>1067852.18</v>
      </c>
      <c r="K30" s="11">
        <v>143622.07</v>
      </c>
      <c r="L30" s="12">
        <v>0</v>
      </c>
      <c r="M30" s="10">
        <v>0</v>
      </c>
      <c r="N30" s="11">
        <v>188089.82</v>
      </c>
      <c r="O30" s="11">
        <v>420984.92999999993</v>
      </c>
      <c r="P30" s="12">
        <v>778895.82</v>
      </c>
      <c r="Q30" s="10">
        <v>0</v>
      </c>
      <c r="R30" s="11">
        <v>0</v>
      </c>
      <c r="S30" s="11">
        <v>538271.14</v>
      </c>
      <c r="T30" s="10">
        <f t="shared" si="12"/>
        <v>0</v>
      </c>
      <c r="U30" s="11">
        <f t="shared" si="13"/>
        <v>0</v>
      </c>
      <c r="V30" s="11">
        <f t="shared" si="14"/>
        <v>0</v>
      </c>
      <c r="W30" s="12">
        <f t="shared" si="15"/>
        <v>941263.04</v>
      </c>
      <c r="X30" s="16">
        <v>75176.999999999985</v>
      </c>
      <c r="Y30" s="12">
        <v>919798.52999999991</v>
      </c>
    </row>
    <row r="31" spans="1:25">
      <c r="A31" s="19" t="s">
        <v>67</v>
      </c>
      <c r="B31" s="20" t="s">
        <v>68</v>
      </c>
      <c r="C31" s="10">
        <v>196577</v>
      </c>
      <c r="D31" s="11">
        <v>759920</v>
      </c>
      <c r="E31" s="11">
        <v>341621</v>
      </c>
      <c r="F31" s="12">
        <v>1366486</v>
      </c>
      <c r="G31" s="10">
        <v>196577</v>
      </c>
      <c r="H31" s="12">
        <v>34651.18</v>
      </c>
      <c r="I31" s="10">
        <v>0</v>
      </c>
      <c r="J31" s="11">
        <v>600654.43999999994</v>
      </c>
      <c r="K31" s="11">
        <v>26458.16</v>
      </c>
      <c r="L31" s="12">
        <v>0</v>
      </c>
      <c r="M31" s="10">
        <v>0</v>
      </c>
      <c r="N31" s="11">
        <v>10304.93</v>
      </c>
      <c r="O31" s="11">
        <v>98551.91</v>
      </c>
      <c r="P31" s="12">
        <v>171757.32</v>
      </c>
      <c r="Q31" s="10">
        <v>114309.45</v>
      </c>
      <c r="R31" s="11">
        <v>23531.1</v>
      </c>
      <c r="S31" s="11">
        <v>947.02</v>
      </c>
      <c r="T31" s="10">
        <f t="shared" si="12"/>
        <v>0</v>
      </c>
      <c r="U31" s="11">
        <f t="shared" si="13"/>
        <v>0</v>
      </c>
      <c r="V31" s="11">
        <f t="shared" si="14"/>
        <v>193079.83</v>
      </c>
      <c r="W31" s="12">
        <f t="shared" si="15"/>
        <v>1193781.6599999999</v>
      </c>
      <c r="X31" s="16">
        <v>45751.73</v>
      </c>
      <c r="Y31" s="12">
        <v>107615.67</v>
      </c>
    </row>
    <row r="32" spans="1:25">
      <c r="A32" s="19" t="s">
        <v>69</v>
      </c>
      <c r="B32" s="20" t="s">
        <v>70</v>
      </c>
      <c r="C32" s="10">
        <v>46741</v>
      </c>
      <c r="D32" s="11">
        <v>78223</v>
      </c>
      <c r="E32" s="11">
        <v>35165</v>
      </c>
      <c r="F32" s="12">
        <v>140660</v>
      </c>
      <c r="G32" s="10">
        <v>46741</v>
      </c>
      <c r="H32" s="12">
        <v>600.79</v>
      </c>
      <c r="I32" s="10">
        <v>0</v>
      </c>
      <c r="J32" s="11">
        <v>77622.210000000006</v>
      </c>
      <c r="K32" s="11">
        <v>0</v>
      </c>
      <c r="L32" s="12">
        <v>54516.22</v>
      </c>
      <c r="M32" s="10">
        <v>0</v>
      </c>
      <c r="N32" s="11">
        <v>0</v>
      </c>
      <c r="O32" s="11">
        <v>27485.82</v>
      </c>
      <c r="P32" s="12">
        <v>75262.039999999994</v>
      </c>
      <c r="Q32" s="10">
        <v>0</v>
      </c>
      <c r="R32" s="11">
        <v>7679.18</v>
      </c>
      <c r="S32" s="11">
        <v>10881.74</v>
      </c>
      <c r="T32" s="10">
        <f t="shared" si="12"/>
        <v>0</v>
      </c>
      <c r="U32" s="11">
        <f t="shared" si="13"/>
        <v>0</v>
      </c>
      <c r="V32" s="11">
        <f t="shared" si="14"/>
        <v>0</v>
      </c>
      <c r="W32" s="12">
        <f t="shared" si="15"/>
        <v>0</v>
      </c>
      <c r="X32" s="16">
        <v>4303.3600000000006</v>
      </c>
      <c r="Y32" s="12">
        <v>10489.42</v>
      </c>
    </row>
    <row r="33" spans="1:25">
      <c r="A33" s="19" t="s">
        <v>71</v>
      </c>
      <c r="B33" s="20" t="s">
        <v>72</v>
      </c>
      <c r="C33" s="10">
        <v>23197</v>
      </c>
      <c r="D33" s="11">
        <v>88755</v>
      </c>
      <c r="E33" s="11">
        <v>39900</v>
      </c>
      <c r="F33" s="12">
        <v>159600</v>
      </c>
      <c r="G33" s="10">
        <v>23197</v>
      </c>
      <c r="H33" s="12">
        <v>0</v>
      </c>
      <c r="I33" s="10">
        <v>0</v>
      </c>
      <c r="J33" s="11">
        <v>16756.889999999996</v>
      </c>
      <c r="K33" s="11">
        <v>18039.86</v>
      </c>
      <c r="L33" s="12">
        <v>41964.899999999994</v>
      </c>
      <c r="M33" s="10">
        <v>0</v>
      </c>
      <c r="N33" s="11">
        <v>45647.8</v>
      </c>
      <c r="O33" s="11">
        <v>8337.52</v>
      </c>
      <c r="P33" s="12">
        <v>42921.42</v>
      </c>
      <c r="Q33" s="10">
        <v>26350.31</v>
      </c>
      <c r="R33" s="11">
        <v>3790.31</v>
      </c>
      <c r="S33" s="11">
        <v>9629.4700000000012</v>
      </c>
      <c r="T33" s="10">
        <f t="shared" si="12"/>
        <v>0</v>
      </c>
      <c r="U33" s="11">
        <f t="shared" si="13"/>
        <v>0</v>
      </c>
      <c r="V33" s="11">
        <f t="shared" si="14"/>
        <v>9732.31</v>
      </c>
      <c r="W33" s="12">
        <f t="shared" si="15"/>
        <v>65084.21</v>
      </c>
      <c r="X33" s="16">
        <v>7932.170000000001</v>
      </c>
      <c r="Y33" s="12">
        <v>46542.65</v>
      </c>
    </row>
    <row r="34" spans="1:25">
      <c r="A34" s="19" t="s">
        <v>73</v>
      </c>
      <c r="B34" s="20" t="s">
        <v>74</v>
      </c>
      <c r="C34" s="10">
        <v>924686</v>
      </c>
      <c r="D34" s="11">
        <v>4083855</v>
      </c>
      <c r="E34" s="11">
        <v>1835893</v>
      </c>
      <c r="F34" s="12">
        <v>7343571</v>
      </c>
      <c r="G34" s="10">
        <v>924686</v>
      </c>
      <c r="H34" s="12">
        <v>27390.21</v>
      </c>
      <c r="I34" s="10">
        <v>0</v>
      </c>
      <c r="J34" s="11">
        <v>1091087.7099999997</v>
      </c>
      <c r="K34" s="11">
        <v>1835893.0000000002</v>
      </c>
      <c r="L34" s="12">
        <v>1424820.9100000001</v>
      </c>
      <c r="M34" s="10">
        <v>0</v>
      </c>
      <c r="N34" s="11">
        <v>2965377.08</v>
      </c>
      <c r="O34" s="11">
        <v>0</v>
      </c>
      <c r="P34" s="12">
        <v>-270685.64999999997</v>
      </c>
      <c r="Q34" s="10">
        <v>0</v>
      </c>
      <c r="R34" s="11">
        <v>0</v>
      </c>
      <c r="S34" s="11">
        <v>2585252.73</v>
      </c>
      <c r="T34" s="10">
        <f t="shared" si="12"/>
        <v>0</v>
      </c>
      <c r="U34" s="11">
        <f t="shared" si="13"/>
        <v>0</v>
      </c>
      <c r="V34" s="11">
        <f t="shared" si="14"/>
        <v>0</v>
      </c>
      <c r="W34" s="12">
        <f t="shared" si="15"/>
        <v>3604183.01</v>
      </c>
      <c r="X34" s="16">
        <v>188750.03000000003</v>
      </c>
      <c r="Y34" s="12">
        <v>433563.44</v>
      </c>
    </row>
    <row r="35" spans="1:25">
      <c r="A35" s="19" t="s">
        <v>75</v>
      </c>
      <c r="B35" s="20" t="s">
        <v>76</v>
      </c>
      <c r="C35" s="10">
        <v>2457199</v>
      </c>
      <c r="D35" s="11">
        <v>9498331</v>
      </c>
      <c r="E35" s="11">
        <v>4269964</v>
      </c>
      <c r="F35" s="12">
        <v>17079858</v>
      </c>
      <c r="G35" s="10">
        <v>2457199</v>
      </c>
      <c r="H35" s="12">
        <v>753745.1399999999</v>
      </c>
      <c r="I35" s="10">
        <v>0</v>
      </c>
      <c r="J35" s="11">
        <v>7602646.1699999999</v>
      </c>
      <c r="K35" s="11">
        <v>1586540.1299999997</v>
      </c>
      <c r="L35" s="12">
        <v>14620683.200000001</v>
      </c>
      <c r="M35" s="10">
        <v>0</v>
      </c>
      <c r="N35" s="11">
        <v>861080.43</v>
      </c>
      <c r="O35" s="11">
        <v>2326501.14</v>
      </c>
      <c r="P35" s="12">
        <v>2459174.7999999998</v>
      </c>
      <c r="Q35" s="10">
        <v>247283.47</v>
      </c>
      <c r="R35" s="11">
        <v>356922.73</v>
      </c>
      <c r="S35" s="11">
        <v>0</v>
      </c>
      <c r="T35" s="10">
        <f t="shared" si="12"/>
        <v>0</v>
      </c>
      <c r="U35" s="11">
        <f t="shared" si="13"/>
        <v>33575.79</v>
      </c>
      <c r="V35" s="11">
        <f t="shared" si="14"/>
        <v>0</v>
      </c>
      <c r="W35" s="12">
        <f t="shared" si="15"/>
        <v>0</v>
      </c>
      <c r="X35" s="16">
        <v>2970668.4999999995</v>
      </c>
      <c r="Y35" s="12">
        <v>17079858</v>
      </c>
    </row>
    <row r="36" spans="1:25">
      <c r="A36" s="19" t="s">
        <v>77</v>
      </c>
      <c r="B36" s="20" t="s">
        <v>78</v>
      </c>
      <c r="C36" s="10">
        <v>1099916</v>
      </c>
      <c r="D36" s="11">
        <v>4220149</v>
      </c>
      <c r="E36" s="11">
        <v>1897163</v>
      </c>
      <c r="F36" s="12">
        <v>7588653</v>
      </c>
      <c r="G36" s="10">
        <v>944856.71</v>
      </c>
      <c r="H36" s="12">
        <v>0</v>
      </c>
      <c r="I36" s="10">
        <v>155059.25</v>
      </c>
      <c r="J36" s="11">
        <v>2827339</v>
      </c>
      <c r="K36" s="11">
        <v>0</v>
      </c>
      <c r="L36" s="12">
        <v>0</v>
      </c>
      <c r="M36" s="10">
        <v>0</v>
      </c>
      <c r="N36" s="11">
        <v>1392810</v>
      </c>
      <c r="O36" s="11">
        <v>982219.58000000007</v>
      </c>
      <c r="P36" s="12">
        <v>1608591.3</v>
      </c>
      <c r="Q36" s="10">
        <v>0</v>
      </c>
      <c r="R36" s="11">
        <v>501990.69</v>
      </c>
      <c r="S36" s="11">
        <v>2022200.18</v>
      </c>
      <c r="T36" s="10">
        <f t="shared" si="12"/>
        <v>0.04</v>
      </c>
      <c r="U36" s="11">
        <f t="shared" si="13"/>
        <v>0</v>
      </c>
      <c r="V36" s="11">
        <f t="shared" si="14"/>
        <v>412952.73</v>
      </c>
      <c r="W36" s="12">
        <f t="shared" si="15"/>
        <v>3957861.52</v>
      </c>
      <c r="X36" s="16">
        <v>268641.71000000002</v>
      </c>
      <c r="Y36" s="12">
        <v>3399042.04</v>
      </c>
    </row>
    <row r="37" spans="1:25">
      <c r="A37" s="19" t="s">
        <v>79</v>
      </c>
      <c r="B37" s="20" t="s">
        <v>80</v>
      </c>
      <c r="C37" s="10">
        <v>474294</v>
      </c>
      <c r="D37" s="11">
        <v>1747879</v>
      </c>
      <c r="E37" s="11">
        <v>785757</v>
      </c>
      <c r="F37" s="12">
        <v>3143028</v>
      </c>
      <c r="G37" s="10">
        <v>474294</v>
      </c>
      <c r="H37" s="12">
        <v>12806.65</v>
      </c>
      <c r="I37" s="10">
        <v>0</v>
      </c>
      <c r="J37" s="11">
        <v>953829.19999999984</v>
      </c>
      <c r="K37" s="11">
        <v>386616.86</v>
      </c>
      <c r="L37" s="12">
        <v>2364787.13</v>
      </c>
      <c r="M37" s="10">
        <v>0</v>
      </c>
      <c r="N37" s="11">
        <v>781243.15</v>
      </c>
      <c r="O37" s="11">
        <v>278945.68</v>
      </c>
      <c r="P37" s="12">
        <v>433627.25</v>
      </c>
      <c r="Q37" s="10">
        <v>0</v>
      </c>
      <c r="R37" s="11">
        <v>65649.19</v>
      </c>
      <c r="S37" s="11">
        <v>146353.26</v>
      </c>
      <c r="T37" s="10">
        <f t="shared" si="12"/>
        <v>0</v>
      </c>
      <c r="U37" s="11">
        <f t="shared" si="13"/>
        <v>0</v>
      </c>
      <c r="V37" s="11">
        <f t="shared" si="14"/>
        <v>54545.27</v>
      </c>
      <c r="W37" s="12">
        <f t="shared" si="15"/>
        <v>198260.36</v>
      </c>
      <c r="X37" s="16">
        <v>84392.46</v>
      </c>
      <c r="Y37" s="12">
        <v>2097701.7599999998</v>
      </c>
    </row>
    <row r="38" spans="1:25">
      <c r="A38" s="19" t="s">
        <v>81</v>
      </c>
      <c r="B38" s="20" t="s">
        <v>82</v>
      </c>
      <c r="C38" s="10">
        <v>688737</v>
      </c>
      <c r="D38" s="11">
        <v>2662509</v>
      </c>
      <c r="E38" s="11">
        <v>1196928</v>
      </c>
      <c r="F38" s="12">
        <v>4787712</v>
      </c>
      <c r="G38" s="10">
        <v>688737</v>
      </c>
      <c r="H38" s="12">
        <v>41843.979999999996</v>
      </c>
      <c r="I38" s="10">
        <v>0</v>
      </c>
      <c r="J38" s="11">
        <v>2124186.2199999997</v>
      </c>
      <c r="K38" s="11">
        <v>0</v>
      </c>
      <c r="L38" s="12">
        <v>0</v>
      </c>
      <c r="M38" s="10">
        <v>0</v>
      </c>
      <c r="N38" s="11">
        <v>496478.79999999993</v>
      </c>
      <c r="O38" s="11">
        <v>326499.90999999997</v>
      </c>
      <c r="P38" s="12">
        <v>1754050.0000000005</v>
      </c>
      <c r="Q38" s="10">
        <v>0</v>
      </c>
      <c r="R38" s="11">
        <v>171729.76</v>
      </c>
      <c r="S38" s="11">
        <v>855313.39000000013</v>
      </c>
      <c r="T38" s="10">
        <f t="shared" si="12"/>
        <v>0</v>
      </c>
      <c r="U38" s="11">
        <f t="shared" si="13"/>
        <v>0</v>
      </c>
      <c r="V38" s="11">
        <f t="shared" si="14"/>
        <v>698698.33</v>
      </c>
      <c r="W38" s="12">
        <f t="shared" si="15"/>
        <v>2178348.61</v>
      </c>
      <c r="X38" s="16">
        <v>55220.779999999992</v>
      </c>
      <c r="Y38" s="12">
        <v>2556000.9800000004</v>
      </c>
    </row>
    <row r="39" spans="1:25">
      <c r="A39" s="19" t="s">
        <v>83</v>
      </c>
      <c r="B39" s="20" t="s">
        <v>84</v>
      </c>
      <c r="C39" s="10">
        <v>294158</v>
      </c>
      <c r="D39" s="11">
        <v>1137779</v>
      </c>
      <c r="E39" s="11">
        <v>511487</v>
      </c>
      <c r="F39" s="12">
        <v>2045950</v>
      </c>
      <c r="G39" s="10">
        <v>294158</v>
      </c>
      <c r="H39" s="12">
        <v>90622.569999999992</v>
      </c>
      <c r="I39" s="10">
        <v>0</v>
      </c>
      <c r="J39" s="11">
        <v>723168.5</v>
      </c>
      <c r="K39" s="11">
        <v>314863.55000000005</v>
      </c>
      <c r="L39" s="12">
        <v>0</v>
      </c>
      <c r="M39" s="10">
        <v>0</v>
      </c>
      <c r="N39" s="11">
        <v>313706.55</v>
      </c>
      <c r="O39" s="11">
        <v>196623.45</v>
      </c>
      <c r="P39" s="12">
        <v>715564.59000000008</v>
      </c>
      <c r="Q39" s="10">
        <v>10281.379999999999</v>
      </c>
      <c r="R39" s="11">
        <v>0</v>
      </c>
      <c r="S39" s="11">
        <v>597305.33000000007</v>
      </c>
      <c r="T39" s="10">
        <f t="shared" si="12"/>
        <v>0</v>
      </c>
      <c r="U39" s="11">
        <f t="shared" si="13"/>
        <v>0</v>
      </c>
      <c r="V39" s="11">
        <f t="shared" si="14"/>
        <v>0</v>
      </c>
      <c r="W39" s="12">
        <f t="shared" si="15"/>
        <v>733080.08</v>
      </c>
      <c r="X39" s="16">
        <v>62617.299999999988</v>
      </c>
      <c r="Y39" s="12">
        <v>1029331.2899999999</v>
      </c>
    </row>
    <row r="40" spans="1:25">
      <c r="A40" s="19" t="s">
        <v>85</v>
      </c>
      <c r="B40" s="20" t="s">
        <v>86</v>
      </c>
      <c r="C40" s="10">
        <v>138146</v>
      </c>
      <c r="D40" s="11">
        <v>534423</v>
      </c>
      <c r="E40" s="11">
        <v>240249</v>
      </c>
      <c r="F40" s="12">
        <v>960997</v>
      </c>
      <c r="G40" s="10">
        <v>138146</v>
      </c>
      <c r="H40" s="12">
        <v>0</v>
      </c>
      <c r="I40" s="10">
        <v>0</v>
      </c>
      <c r="J40" s="11">
        <v>245424.93</v>
      </c>
      <c r="K40" s="11">
        <v>60463.27</v>
      </c>
      <c r="L40" s="12">
        <v>157031.08000000002</v>
      </c>
      <c r="M40" s="10">
        <v>0</v>
      </c>
      <c r="N40" s="11">
        <v>288998.06999999995</v>
      </c>
      <c r="O40" s="11">
        <v>43077.14</v>
      </c>
      <c r="P40" s="12">
        <v>158030.71</v>
      </c>
      <c r="Q40" s="10">
        <v>0</v>
      </c>
      <c r="R40" s="11">
        <v>136708.59</v>
      </c>
      <c r="S40" s="11">
        <v>84895.360000000001</v>
      </c>
      <c r="T40" s="10">
        <f t="shared" si="12"/>
        <v>0</v>
      </c>
      <c r="U40" s="11">
        <f t="shared" si="13"/>
        <v>0</v>
      </c>
      <c r="V40" s="11">
        <f t="shared" si="14"/>
        <v>0</v>
      </c>
      <c r="W40" s="12">
        <f t="shared" si="15"/>
        <v>561039.85</v>
      </c>
      <c r="X40" s="16">
        <v>136257.68</v>
      </c>
      <c r="Y40" s="12">
        <v>399957.15000000008</v>
      </c>
    </row>
    <row r="41" spans="1:25">
      <c r="A41" s="19" t="s">
        <v>87</v>
      </c>
      <c r="B41" s="20" t="s">
        <v>88</v>
      </c>
      <c r="C41" s="10">
        <v>629268</v>
      </c>
      <c r="D41" s="11">
        <v>2432526</v>
      </c>
      <c r="E41" s="11">
        <v>1093539</v>
      </c>
      <c r="F41" s="12">
        <v>4374158</v>
      </c>
      <c r="G41" s="10">
        <v>629268</v>
      </c>
      <c r="H41" s="12">
        <v>317854.01</v>
      </c>
      <c r="I41" s="10">
        <v>0</v>
      </c>
      <c r="J41" s="11">
        <v>2024128.46</v>
      </c>
      <c r="K41" s="11">
        <v>288058.03000000003</v>
      </c>
      <c r="L41" s="12">
        <v>904283.24</v>
      </c>
      <c r="M41" s="10">
        <v>0</v>
      </c>
      <c r="N41" s="11">
        <v>70666.540000000008</v>
      </c>
      <c r="O41" s="11">
        <v>274719.22000000003</v>
      </c>
      <c r="P41" s="12">
        <v>1596635.99</v>
      </c>
      <c r="Q41" s="10">
        <v>19876.990000000002</v>
      </c>
      <c r="R41" s="11">
        <v>160367.78</v>
      </c>
      <c r="S41" s="11">
        <v>453030.91000000003</v>
      </c>
      <c r="T41" s="10">
        <f t="shared" si="12"/>
        <v>0</v>
      </c>
      <c r="U41" s="11">
        <f t="shared" si="13"/>
        <v>0</v>
      </c>
      <c r="V41" s="11">
        <f t="shared" si="14"/>
        <v>370393.97</v>
      </c>
      <c r="W41" s="12">
        <f t="shared" si="15"/>
        <v>1420207.86</v>
      </c>
      <c r="X41" s="16">
        <v>254507.36999999997</v>
      </c>
      <c r="Y41" s="12">
        <v>1818959.7599999995</v>
      </c>
    </row>
    <row r="42" spans="1:25">
      <c r="A42" s="19" t="s">
        <v>89</v>
      </c>
      <c r="B42" s="20" t="s">
        <v>90</v>
      </c>
      <c r="C42" s="10">
        <v>154226</v>
      </c>
      <c r="D42" s="11">
        <v>643468</v>
      </c>
      <c r="E42" s="11">
        <v>289271</v>
      </c>
      <c r="F42" s="12">
        <v>1157082</v>
      </c>
      <c r="G42" s="10">
        <v>154226</v>
      </c>
      <c r="H42" s="12">
        <v>0</v>
      </c>
      <c r="I42" s="10">
        <v>0</v>
      </c>
      <c r="J42" s="11">
        <v>149833.01999999999</v>
      </c>
      <c r="K42" s="11">
        <v>0</v>
      </c>
      <c r="L42" s="12">
        <v>0</v>
      </c>
      <c r="M42" s="10">
        <v>0</v>
      </c>
      <c r="N42" s="11">
        <v>487560.87</v>
      </c>
      <c r="O42" s="11">
        <v>24807.88</v>
      </c>
      <c r="P42" s="12">
        <v>0</v>
      </c>
      <c r="Q42" s="10">
        <v>6074.11</v>
      </c>
      <c r="R42" s="11">
        <v>40462.120000000003</v>
      </c>
      <c r="S42" s="11">
        <v>11600.58</v>
      </c>
      <c r="T42" s="10">
        <f t="shared" si="12"/>
        <v>0</v>
      </c>
      <c r="U42" s="11">
        <f t="shared" si="13"/>
        <v>0</v>
      </c>
      <c r="V42" s="11">
        <f t="shared" si="14"/>
        <v>224001</v>
      </c>
      <c r="W42" s="12">
        <f t="shared" si="15"/>
        <v>1145481.42</v>
      </c>
      <c r="X42" s="16">
        <v>9754.130000000001</v>
      </c>
      <c r="Y42" s="12">
        <v>131.41999999999999</v>
      </c>
    </row>
    <row r="43" spans="1:25">
      <c r="A43" s="19" t="s">
        <v>91</v>
      </c>
      <c r="B43" s="20" t="s">
        <v>92</v>
      </c>
      <c r="C43" s="10">
        <v>3460188</v>
      </c>
      <c r="D43" s="11">
        <v>12803993</v>
      </c>
      <c r="E43" s="11">
        <v>5756021</v>
      </c>
      <c r="F43" s="12">
        <v>23024084</v>
      </c>
      <c r="G43" s="10">
        <v>974438.46</v>
      </c>
      <c r="H43" s="12">
        <v>0</v>
      </c>
      <c r="I43" s="10">
        <v>1011562.79</v>
      </c>
      <c r="J43" s="11">
        <v>2797126.51</v>
      </c>
      <c r="K43" s="11">
        <v>1067220.32</v>
      </c>
      <c r="L43" s="12">
        <v>310320.23</v>
      </c>
      <c r="M43" s="10">
        <v>1474186.75</v>
      </c>
      <c r="N43" s="11">
        <v>2786383.02</v>
      </c>
      <c r="O43" s="11">
        <v>2858240.72</v>
      </c>
      <c r="P43" s="12">
        <v>2274314.59</v>
      </c>
      <c r="Q43" s="10">
        <v>7220483.4699999997</v>
      </c>
      <c r="R43" s="11">
        <v>1830559.96</v>
      </c>
      <c r="S43" s="11">
        <v>5309502.3600000003</v>
      </c>
      <c r="T43" s="10">
        <f t="shared" si="12"/>
        <v>0</v>
      </c>
      <c r="U43" s="11">
        <f t="shared" si="13"/>
        <v>0</v>
      </c>
      <c r="V43" s="11">
        <f t="shared" si="14"/>
        <v>0</v>
      </c>
      <c r="W43" s="12">
        <f t="shared" si="15"/>
        <v>15129946.82</v>
      </c>
      <c r="X43" s="16">
        <v>694447.91999999993</v>
      </c>
      <c r="Y43" s="12">
        <v>2967483.63</v>
      </c>
    </row>
    <row r="44" spans="1:25">
      <c r="A44" s="19" t="s">
        <v>93</v>
      </c>
      <c r="B44" s="20" t="s">
        <v>94</v>
      </c>
      <c r="C44" s="10">
        <v>93264</v>
      </c>
      <c r="D44" s="11">
        <v>309836</v>
      </c>
      <c r="E44" s="11">
        <v>139286</v>
      </c>
      <c r="F44" s="12">
        <v>557146</v>
      </c>
      <c r="G44" s="10">
        <v>93264</v>
      </c>
      <c r="H44" s="12">
        <v>13799.72</v>
      </c>
      <c r="I44" s="10">
        <v>0</v>
      </c>
      <c r="J44" s="11">
        <v>194016.56999999998</v>
      </c>
      <c r="K44" s="11">
        <v>9703.1200000000008</v>
      </c>
      <c r="L44" s="12">
        <v>0</v>
      </c>
      <c r="M44" s="10">
        <v>0</v>
      </c>
      <c r="N44" s="11">
        <v>71415.45</v>
      </c>
      <c r="O44" s="11">
        <v>49880.020000000004</v>
      </c>
      <c r="P44" s="12">
        <v>16177.05</v>
      </c>
      <c r="Q44" s="10">
        <v>30604.26</v>
      </c>
      <c r="R44" s="11">
        <v>74574.649999999994</v>
      </c>
      <c r="S44" s="11">
        <v>49816.46</v>
      </c>
      <c r="T44" s="10">
        <f t="shared" si="12"/>
        <v>0</v>
      </c>
      <c r="U44" s="11">
        <f t="shared" si="13"/>
        <v>0</v>
      </c>
      <c r="V44" s="11">
        <f t="shared" si="14"/>
        <v>5128.21</v>
      </c>
      <c r="W44" s="12">
        <f t="shared" si="15"/>
        <v>491152.49</v>
      </c>
      <c r="X44" s="16">
        <v>22201.02</v>
      </c>
      <c r="Y44" s="12">
        <v>10920.9</v>
      </c>
    </row>
    <row r="45" spans="1:25">
      <c r="A45" s="19" t="s">
        <v>95</v>
      </c>
      <c r="B45" s="20" t="s">
        <v>96</v>
      </c>
      <c r="C45" s="10">
        <v>352364</v>
      </c>
      <c r="D45" s="11">
        <v>1236608</v>
      </c>
      <c r="E45" s="11">
        <v>555916</v>
      </c>
      <c r="F45" s="12">
        <v>2223664</v>
      </c>
      <c r="G45" s="10">
        <v>352364</v>
      </c>
      <c r="H45" s="12">
        <v>0</v>
      </c>
      <c r="I45" s="10">
        <v>0</v>
      </c>
      <c r="J45" s="11">
        <v>1236608</v>
      </c>
      <c r="K45" s="11">
        <v>86609.35</v>
      </c>
      <c r="L45" s="12">
        <v>1692706.6400000001</v>
      </c>
      <c r="M45" s="10">
        <v>0</v>
      </c>
      <c r="N45" s="11">
        <v>0</v>
      </c>
      <c r="O45" s="11">
        <v>291125.15000000002</v>
      </c>
      <c r="P45" s="12">
        <v>530957.36</v>
      </c>
      <c r="Q45" s="10">
        <v>0</v>
      </c>
      <c r="R45" s="11">
        <v>145798.12</v>
      </c>
      <c r="S45" s="11">
        <v>0</v>
      </c>
      <c r="T45" s="10">
        <f t="shared" si="12"/>
        <v>0</v>
      </c>
      <c r="U45" s="11">
        <f t="shared" si="13"/>
        <v>0</v>
      </c>
      <c r="V45" s="11">
        <f t="shared" si="14"/>
        <v>32383.38</v>
      </c>
      <c r="W45" s="12">
        <f t="shared" si="15"/>
        <v>0</v>
      </c>
      <c r="X45" s="16">
        <v>56703.25</v>
      </c>
      <c r="Y45" s="12">
        <v>1367617.1099999999</v>
      </c>
    </row>
    <row r="46" spans="1:25">
      <c r="A46" s="19" t="s">
        <v>97</v>
      </c>
      <c r="B46" s="20" t="s">
        <v>98</v>
      </c>
      <c r="C46" s="10">
        <v>38943</v>
      </c>
      <c r="D46" s="11">
        <v>129261</v>
      </c>
      <c r="E46" s="11">
        <v>58109</v>
      </c>
      <c r="F46" s="12">
        <v>232437</v>
      </c>
      <c r="G46" s="10">
        <v>38943</v>
      </c>
      <c r="H46" s="12">
        <v>0</v>
      </c>
      <c r="I46" s="10">
        <v>0</v>
      </c>
      <c r="J46" s="11">
        <v>44848</v>
      </c>
      <c r="K46" s="11">
        <v>31409</v>
      </c>
      <c r="L46" s="12">
        <v>19782</v>
      </c>
      <c r="M46" s="10">
        <v>0</v>
      </c>
      <c r="N46" s="11">
        <v>40191</v>
      </c>
      <c r="O46" s="11">
        <v>26700</v>
      </c>
      <c r="P46" s="12">
        <v>19773.93</v>
      </c>
      <c r="Q46" s="10">
        <v>44222</v>
      </c>
      <c r="R46" s="11">
        <v>0</v>
      </c>
      <c r="S46" s="11">
        <v>97719.07</v>
      </c>
      <c r="T46" s="10">
        <f t="shared" si="12"/>
        <v>0</v>
      </c>
      <c r="U46" s="11">
        <f t="shared" si="13"/>
        <v>0</v>
      </c>
      <c r="V46" s="11">
        <f t="shared" si="14"/>
        <v>0</v>
      </c>
      <c r="W46" s="12">
        <f t="shared" si="15"/>
        <v>95162</v>
      </c>
      <c r="X46" s="16">
        <v>0</v>
      </c>
      <c r="Y46" s="12">
        <v>55728</v>
      </c>
    </row>
    <row r="47" spans="1:25">
      <c r="A47" s="19" t="s">
        <v>99</v>
      </c>
      <c r="B47" s="20" t="s">
        <v>100</v>
      </c>
      <c r="C47" s="10">
        <v>62490</v>
      </c>
      <c r="D47" s="11">
        <v>223247</v>
      </c>
      <c r="E47" s="11">
        <v>100360</v>
      </c>
      <c r="F47" s="12">
        <v>401442</v>
      </c>
      <c r="G47" s="10">
        <v>62490</v>
      </c>
      <c r="H47" s="12">
        <v>0</v>
      </c>
      <c r="I47" s="10">
        <v>0</v>
      </c>
      <c r="J47" s="11">
        <v>43133.82</v>
      </c>
      <c r="K47" s="11">
        <v>71575.039999999994</v>
      </c>
      <c r="L47" s="12">
        <v>0</v>
      </c>
      <c r="M47" s="10">
        <v>0</v>
      </c>
      <c r="N47" s="11">
        <v>122382.12999999999</v>
      </c>
      <c r="O47" s="11">
        <v>20481.559999999998</v>
      </c>
      <c r="P47" s="12">
        <v>0</v>
      </c>
      <c r="Q47" s="10">
        <v>57731.05</v>
      </c>
      <c r="R47" s="11">
        <v>0</v>
      </c>
      <c r="S47" s="11">
        <v>401442</v>
      </c>
      <c r="T47" s="10">
        <f t="shared" si="12"/>
        <v>0</v>
      </c>
      <c r="U47" s="11">
        <f t="shared" si="13"/>
        <v>0</v>
      </c>
      <c r="V47" s="11">
        <f t="shared" si="14"/>
        <v>8303.4</v>
      </c>
      <c r="W47" s="12">
        <f t="shared" si="15"/>
        <v>0</v>
      </c>
      <c r="X47" s="16">
        <v>18995.05</v>
      </c>
      <c r="Y47" s="12">
        <v>81442</v>
      </c>
    </row>
    <row r="48" spans="1:25">
      <c r="A48" s="19" t="s">
        <v>101</v>
      </c>
      <c r="B48" s="20" t="s">
        <v>102</v>
      </c>
      <c r="C48" s="10">
        <v>198113</v>
      </c>
      <c r="D48" s="11">
        <v>760132</v>
      </c>
      <c r="E48" s="11">
        <v>341716</v>
      </c>
      <c r="F48" s="12">
        <v>1366866</v>
      </c>
      <c r="G48" s="10">
        <v>112333.57999999999</v>
      </c>
      <c r="H48" s="12">
        <v>0</v>
      </c>
      <c r="I48" s="10">
        <v>85779.420000000013</v>
      </c>
      <c r="J48" s="11">
        <v>173485.2</v>
      </c>
      <c r="K48" s="11">
        <v>0</v>
      </c>
      <c r="L48" s="12">
        <v>0</v>
      </c>
      <c r="M48" s="10">
        <v>0</v>
      </c>
      <c r="N48" s="11">
        <v>142788.97999999998</v>
      </c>
      <c r="O48" s="11">
        <v>154192.95999999999</v>
      </c>
      <c r="P48" s="12">
        <v>65334.83</v>
      </c>
      <c r="Q48" s="10">
        <v>443857.81999999995</v>
      </c>
      <c r="R48" s="11">
        <v>66846.97</v>
      </c>
      <c r="S48" s="11">
        <v>232848.07</v>
      </c>
      <c r="T48" s="10">
        <f t="shared" si="12"/>
        <v>0</v>
      </c>
      <c r="U48" s="11">
        <f t="shared" si="13"/>
        <v>0</v>
      </c>
      <c r="V48" s="11">
        <f t="shared" si="14"/>
        <v>120676.07</v>
      </c>
      <c r="W48" s="12">
        <f t="shared" si="15"/>
        <v>1068683.1000000001</v>
      </c>
      <c r="X48" s="16">
        <v>221039.92999999996</v>
      </c>
      <c r="Y48" s="12">
        <v>202685.19999999995</v>
      </c>
    </row>
    <row r="49" spans="1:25">
      <c r="A49" s="19" t="s">
        <v>103</v>
      </c>
      <c r="B49" s="20" t="s">
        <v>104</v>
      </c>
      <c r="C49" s="10">
        <v>523489</v>
      </c>
      <c r="D49" s="11">
        <v>2003603</v>
      </c>
      <c r="E49" s="11">
        <v>900718</v>
      </c>
      <c r="F49" s="12">
        <v>3602870</v>
      </c>
      <c r="G49" s="10">
        <v>523489</v>
      </c>
      <c r="H49" s="12">
        <v>0</v>
      </c>
      <c r="I49" s="10">
        <v>0</v>
      </c>
      <c r="J49" s="11">
        <v>985249.21</v>
      </c>
      <c r="K49" s="11">
        <v>62691.18</v>
      </c>
      <c r="L49" s="12">
        <v>0</v>
      </c>
      <c r="M49" s="10">
        <v>0</v>
      </c>
      <c r="N49" s="11">
        <v>964977.57</v>
      </c>
      <c r="O49" s="11">
        <v>396451.17999999988</v>
      </c>
      <c r="P49" s="12">
        <v>1530651.8499999999</v>
      </c>
      <c r="Q49" s="10">
        <v>53376.22</v>
      </c>
      <c r="R49" s="11">
        <v>246642.66999999998</v>
      </c>
      <c r="S49" s="11">
        <v>731508.41000000015</v>
      </c>
      <c r="T49" s="10">
        <f t="shared" si="12"/>
        <v>0</v>
      </c>
      <c r="U49" s="11">
        <f t="shared" si="13"/>
        <v>0</v>
      </c>
      <c r="V49" s="11">
        <f t="shared" si="14"/>
        <v>194932.97</v>
      </c>
      <c r="W49" s="12">
        <f t="shared" si="15"/>
        <v>1340709.74</v>
      </c>
      <c r="X49" s="16">
        <v>246940.74999999997</v>
      </c>
      <c r="Y49" s="12">
        <v>2177546.27</v>
      </c>
    </row>
    <row r="50" spans="1:25">
      <c r="A50" s="19" t="s">
        <v>105</v>
      </c>
      <c r="B50" s="20" t="s">
        <v>106</v>
      </c>
      <c r="C50" s="10">
        <v>134527</v>
      </c>
      <c r="D50" s="11">
        <v>446523</v>
      </c>
      <c r="E50" s="11">
        <v>200734</v>
      </c>
      <c r="F50" s="12">
        <v>802935</v>
      </c>
      <c r="G50" s="10">
        <v>134527</v>
      </c>
      <c r="H50" s="12">
        <v>0</v>
      </c>
      <c r="I50" s="10">
        <v>0</v>
      </c>
      <c r="J50" s="11">
        <v>156377.63999999998</v>
      </c>
      <c r="K50" s="11">
        <v>161840.19</v>
      </c>
      <c r="L50" s="12">
        <v>77259.69</v>
      </c>
      <c r="M50" s="10">
        <v>0</v>
      </c>
      <c r="N50" s="11">
        <v>290145.36000000004</v>
      </c>
      <c r="O50" s="11">
        <v>38893.81</v>
      </c>
      <c r="P50" s="12">
        <v>96497.529999999984</v>
      </c>
      <c r="Q50" s="10">
        <v>0</v>
      </c>
      <c r="R50" s="11">
        <v>0</v>
      </c>
      <c r="S50" s="11">
        <v>103426.78</v>
      </c>
      <c r="T50" s="10">
        <f t="shared" si="12"/>
        <v>0</v>
      </c>
      <c r="U50" s="11">
        <f t="shared" si="13"/>
        <v>0</v>
      </c>
      <c r="V50" s="11">
        <f t="shared" si="14"/>
        <v>0</v>
      </c>
      <c r="W50" s="12">
        <f t="shared" si="15"/>
        <v>525751</v>
      </c>
      <c r="X50" s="16">
        <v>36158.679999999993</v>
      </c>
      <c r="Y50" s="12">
        <v>138442.90000000002</v>
      </c>
    </row>
    <row r="51" spans="1:25">
      <c r="A51" s="19" t="s">
        <v>107</v>
      </c>
      <c r="B51" s="20" t="s">
        <v>108</v>
      </c>
      <c r="C51" s="10">
        <v>34850</v>
      </c>
      <c r="D51" s="11">
        <v>134732</v>
      </c>
      <c r="E51" s="11">
        <v>60569</v>
      </c>
      <c r="F51" s="12">
        <v>242274</v>
      </c>
      <c r="G51" s="10">
        <v>33015.730000000003</v>
      </c>
      <c r="H51" s="12">
        <v>0</v>
      </c>
      <c r="I51" s="10">
        <v>1834.27</v>
      </c>
      <c r="J51" s="11">
        <v>43968.11</v>
      </c>
      <c r="K51" s="11">
        <v>41782.589999999997</v>
      </c>
      <c r="L51" s="12">
        <v>29931.21</v>
      </c>
      <c r="M51" s="10">
        <v>0</v>
      </c>
      <c r="N51" s="11">
        <v>44702.12</v>
      </c>
      <c r="O51" s="11">
        <v>0</v>
      </c>
      <c r="P51" s="12">
        <v>826.1</v>
      </c>
      <c r="Q51" s="10">
        <v>46061.77</v>
      </c>
      <c r="R51" s="11">
        <v>18786.41</v>
      </c>
      <c r="S51" s="11">
        <v>122781.96</v>
      </c>
      <c r="T51" s="10">
        <f t="shared" si="12"/>
        <v>0</v>
      </c>
      <c r="U51" s="11">
        <f t="shared" si="13"/>
        <v>0</v>
      </c>
      <c r="V51" s="11">
        <f t="shared" si="14"/>
        <v>0</v>
      </c>
      <c r="W51" s="12">
        <f t="shared" si="15"/>
        <v>88734.73</v>
      </c>
      <c r="X51" s="16">
        <v>8439</v>
      </c>
      <c r="Y51" s="12">
        <v>21394.280000000002</v>
      </c>
    </row>
    <row r="52" spans="1:25">
      <c r="A52" s="19" t="s">
        <v>109</v>
      </c>
      <c r="B52" s="20" t="s">
        <v>110</v>
      </c>
      <c r="C52" s="10">
        <v>42897</v>
      </c>
      <c r="D52" s="11">
        <v>160812</v>
      </c>
      <c r="E52" s="11">
        <v>72293</v>
      </c>
      <c r="F52" s="12">
        <v>289171</v>
      </c>
      <c r="G52" s="10">
        <v>42896.999999999993</v>
      </c>
      <c r="H52" s="12">
        <v>15882.11</v>
      </c>
      <c r="I52" s="10">
        <v>0</v>
      </c>
      <c r="J52" s="11">
        <v>107157.67</v>
      </c>
      <c r="K52" s="11">
        <v>0</v>
      </c>
      <c r="L52" s="12">
        <v>0</v>
      </c>
      <c r="M52" s="10">
        <v>0</v>
      </c>
      <c r="N52" s="11">
        <v>37772.22</v>
      </c>
      <c r="O52" s="11">
        <v>0</v>
      </c>
      <c r="P52" s="12">
        <v>79459.700000000012</v>
      </c>
      <c r="Q52" s="10">
        <v>0</v>
      </c>
      <c r="R52" s="11">
        <v>0</v>
      </c>
      <c r="S52" s="11">
        <v>145417.47</v>
      </c>
      <c r="T52" s="10">
        <f t="shared" si="12"/>
        <v>0</v>
      </c>
      <c r="U52" s="11">
        <f t="shared" si="13"/>
        <v>0</v>
      </c>
      <c r="V52" s="11">
        <f t="shared" si="14"/>
        <v>72293</v>
      </c>
      <c r="W52" s="12">
        <f t="shared" si="15"/>
        <v>64293.83</v>
      </c>
      <c r="X52" s="16">
        <v>0</v>
      </c>
      <c r="Y52" s="12">
        <v>53696.95</v>
      </c>
    </row>
    <row r="53" spans="1:25">
      <c r="A53" s="19" t="s">
        <v>111</v>
      </c>
      <c r="B53" s="20" t="s">
        <v>112</v>
      </c>
      <c r="C53" s="10">
        <v>65358</v>
      </c>
      <c r="D53" s="11">
        <v>249457</v>
      </c>
      <c r="E53" s="11">
        <v>112143</v>
      </c>
      <c r="F53" s="12">
        <v>448572</v>
      </c>
      <c r="G53" s="10">
        <v>65358</v>
      </c>
      <c r="H53" s="12">
        <v>15268.63</v>
      </c>
      <c r="I53" s="10">
        <v>0</v>
      </c>
      <c r="J53" s="11">
        <v>135811.46</v>
      </c>
      <c r="K53" s="11">
        <v>0</v>
      </c>
      <c r="L53" s="12">
        <v>0</v>
      </c>
      <c r="M53" s="10">
        <v>0</v>
      </c>
      <c r="N53" s="11">
        <v>98376.91</v>
      </c>
      <c r="O53" s="11">
        <v>32189.18</v>
      </c>
      <c r="P53" s="12">
        <v>66154.570000000007</v>
      </c>
      <c r="Q53" s="10">
        <v>0</v>
      </c>
      <c r="R53" s="11">
        <v>42367.43</v>
      </c>
      <c r="S53" s="11">
        <v>54835.81</v>
      </c>
      <c r="T53" s="10">
        <f t="shared" si="12"/>
        <v>0</v>
      </c>
      <c r="U53" s="11">
        <f t="shared" si="13"/>
        <v>0</v>
      </c>
      <c r="V53" s="11">
        <f t="shared" si="14"/>
        <v>37586.39</v>
      </c>
      <c r="W53" s="12">
        <f t="shared" si="15"/>
        <v>327581.62</v>
      </c>
      <c r="X53" s="16">
        <v>12476</v>
      </c>
      <c r="Y53" s="12">
        <v>44607.679999999993</v>
      </c>
    </row>
    <row r="54" spans="1:25">
      <c r="A54" s="19" t="s">
        <v>113</v>
      </c>
      <c r="B54" s="20" t="s">
        <v>114</v>
      </c>
      <c r="C54" s="10">
        <v>202019</v>
      </c>
      <c r="D54" s="11">
        <v>732045</v>
      </c>
      <c r="E54" s="11">
        <v>329090</v>
      </c>
      <c r="F54" s="12">
        <v>1316360</v>
      </c>
      <c r="G54" s="10">
        <v>202019</v>
      </c>
      <c r="H54" s="12">
        <v>27909.629999999997</v>
      </c>
      <c r="I54" s="10">
        <v>0</v>
      </c>
      <c r="J54" s="11">
        <v>391316.00999999995</v>
      </c>
      <c r="K54" s="11">
        <v>320995.65000000002</v>
      </c>
      <c r="L54" s="12">
        <v>359193.39</v>
      </c>
      <c r="M54" s="10">
        <v>0</v>
      </c>
      <c r="N54" s="11">
        <v>312819.36</v>
      </c>
      <c r="O54" s="11">
        <v>8094.35</v>
      </c>
      <c r="P54" s="12">
        <v>875676.97</v>
      </c>
      <c r="Q54" s="10">
        <v>0</v>
      </c>
      <c r="R54" s="11">
        <v>0</v>
      </c>
      <c r="S54" s="11">
        <v>0</v>
      </c>
      <c r="T54" s="10">
        <f t="shared" si="12"/>
        <v>0</v>
      </c>
      <c r="U54" s="11">
        <f t="shared" si="13"/>
        <v>0</v>
      </c>
      <c r="V54" s="11">
        <f t="shared" si="14"/>
        <v>0</v>
      </c>
      <c r="W54" s="12">
        <f t="shared" si="15"/>
        <v>81489.64</v>
      </c>
      <c r="X54" s="16">
        <v>38211.450000000004</v>
      </c>
      <c r="Y54" s="12">
        <v>886593.81000000017</v>
      </c>
    </row>
    <row r="55" spans="1:25">
      <c r="A55" s="19" t="s">
        <v>115</v>
      </c>
      <c r="B55" s="20" t="s">
        <v>116</v>
      </c>
      <c r="C55" s="10">
        <v>96702</v>
      </c>
      <c r="D55" s="11">
        <v>321025</v>
      </c>
      <c r="E55" s="11">
        <v>144316</v>
      </c>
      <c r="F55" s="12">
        <v>577266</v>
      </c>
      <c r="G55" s="10">
        <v>96702.000000000015</v>
      </c>
      <c r="H55" s="12">
        <v>0</v>
      </c>
      <c r="I55" s="10">
        <v>0</v>
      </c>
      <c r="J55" s="11">
        <v>250878.5</v>
      </c>
      <c r="K55" s="11">
        <v>60642.150000000009</v>
      </c>
      <c r="L55" s="12">
        <v>92441.64</v>
      </c>
      <c r="M55" s="10">
        <v>0</v>
      </c>
      <c r="N55" s="11">
        <v>48677.470000000008</v>
      </c>
      <c r="O55" s="11">
        <v>30079.71</v>
      </c>
      <c r="P55" s="12">
        <v>245681.12999999998</v>
      </c>
      <c r="Q55" s="10">
        <v>21141.75</v>
      </c>
      <c r="R55" s="11">
        <v>19613.53</v>
      </c>
      <c r="S55" s="11">
        <v>74622.899999999994</v>
      </c>
      <c r="T55" s="10">
        <f t="shared" si="12"/>
        <v>0</v>
      </c>
      <c r="U55" s="11">
        <f t="shared" si="13"/>
        <v>327.27999999999997</v>
      </c>
      <c r="V55" s="11">
        <f t="shared" si="14"/>
        <v>33980.61</v>
      </c>
      <c r="W55" s="12">
        <f t="shared" si="15"/>
        <v>164520.32999999999</v>
      </c>
      <c r="X55" s="16">
        <v>62051.410000000011</v>
      </c>
      <c r="Y55" s="12">
        <v>329948.58999999997</v>
      </c>
    </row>
    <row r="56" spans="1:25">
      <c r="A56" s="19" t="s">
        <v>117</v>
      </c>
      <c r="B56" s="20" t="s">
        <v>118</v>
      </c>
      <c r="C56" s="10">
        <v>12198</v>
      </c>
      <c r="D56" s="11">
        <v>45580</v>
      </c>
      <c r="E56" s="11">
        <v>20490</v>
      </c>
      <c r="F56" s="12">
        <v>81961</v>
      </c>
      <c r="G56" s="10">
        <v>12198</v>
      </c>
      <c r="H56" s="12">
        <v>0</v>
      </c>
      <c r="I56" s="10">
        <v>0</v>
      </c>
      <c r="J56" s="11">
        <v>0</v>
      </c>
      <c r="K56" s="11">
        <v>0</v>
      </c>
      <c r="L56" s="12">
        <v>0</v>
      </c>
      <c r="M56" s="10">
        <v>0</v>
      </c>
      <c r="N56" s="11">
        <v>36291</v>
      </c>
      <c r="O56" s="11">
        <v>0</v>
      </c>
      <c r="P56" s="12">
        <v>0</v>
      </c>
      <c r="Q56" s="10">
        <v>0</v>
      </c>
      <c r="R56" s="11">
        <v>20476</v>
      </c>
      <c r="S56" s="11">
        <v>81961</v>
      </c>
      <c r="T56" s="10">
        <f t="shared" si="12"/>
        <v>0</v>
      </c>
      <c r="U56" s="11">
        <f t="shared" si="13"/>
        <v>9289</v>
      </c>
      <c r="V56" s="11">
        <f t="shared" si="14"/>
        <v>14</v>
      </c>
      <c r="W56" s="12">
        <f t="shared" si="15"/>
        <v>0</v>
      </c>
      <c r="X56" s="16">
        <v>3760</v>
      </c>
      <c r="Y56" s="12">
        <v>62929</v>
      </c>
    </row>
    <row r="57" spans="1:25">
      <c r="A57" s="19" t="s">
        <v>119</v>
      </c>
      <c r="B57" s="20" t="s">
        <v>120</v>
      </c>
      <c r="C57" s="10">
        <v>54422</v>
      </c>
      <c r="D57" s="11">
        <v>210366</v>
      </c>
      <c r="E57" s="11">
        <v>94570</v>
      </c>
      <c r="F57" s="12">
        <v>378279</v>
      </c>
      <c r="G57" s="10">
        <v>54422</v>
      </c>
      <c r="H57" s="12">
        <v>128398.25</v>
      </c>
      <c r="I57" s="10">
        <v>0</v>
      </c>
      <c r="J57" s="11">
        <v>81967.75</v>
      </c>
      <c r="K57" s="11">
        <v>2255.7600000000002</v>
      </c>
      <c r="L57" s="12">
        <v>0</v>
      </c>
      <c r="M57" s="10">
        <v>0</v>
      </c>
      <c r="N57" s="11">
        <v>0</v>
      </c>
      <c r="O57" s="11">
        <v>92314.240000000005</v>
      </c>
      <c r="P57" s="12">
        <v>378279</v>
      </c>
      <c r="Q57" s="10">
        <v>0</v>
      </c>
      <c r="R57" s="11">
        <v>0</v>
      </c>
      <c r="S57" s="11">
        <v>0</v>
      </c>
      <c r="T57" s="10">
        <f t="shared" si="12"/>
        <v>0</v>
      </c>
      <c r="U57" s="11">
        <f t="shared" si="13"/>
        <v>0</v>
      </c>
      <c r="V57" s="11">
        <f t="shared" si="14"/>
        <v>0</v>
      </c>
      <c r="W57" s="12">
        <f t="shared" si="15"/>
        <v>0</v>
      </c>
      <c r="X57" s="16">
        <v>92314.240000000005</v>
      </c>
      <c r="Y57" s="12">
        <v>0</v>
      </c>
    </row>
    <row r="58" spans="1:25">
      <c r="A58" s="19" t="s">
        <v>121</v>
      </c>
      <c r="B58" s="20" t="s">
        <v>122</v>
      </c>
      <c r="C58" s="10">
        <v>113704</v>
      </c>
      <c r="D58" s="11">
        <v>439513</v>
      </c>
      <c r="E58" s="11">
        <v>197583</v>
      </c>
      <c r="F58" s="12">
        <v>790330</v>
      </c>
      <c r="G58" s="10">
        <v>74775.25</v>
      </c>
      <c r="H58" s="12">
        <v>0</v>
      </c>
      <c r="I58" s="10">
        <v>38928.75</v>
      </c>
      <c r="J58" s="11">
        <v>383869.66999999993</v>
      </c>
      <c r="K58" s="11">
        <v>0</v>
      </c>
      <c r="L58" s="12">
        <v>142780.84</v>
      </c>
      <c r="M58" s="10">
        <v>0</v>
      </c>
      <c r="N58" s="11">
        <v>55643.33</v>
      </c>
      <c r="O58" s="11">
        <v>48476.5</v>
      </c>
      <c r="P58" s="12">
        <v>268168.49</v>
      </c>
      <c r="Q58" s="10">
        <v>0</v>
      </c>
      <c r="R58" s="11">
        <v>28565.940000000002</v>
      </c>
      <c r="S58" s="11">
        <v>118732.56</v>
      </c>
      <c r="T58" s="10">
        <f t="shared" si="12"/>
        <v>0</v>
      </c>
      <c r="U58" s="11">
        <f t="shared" si="13"/>
        <v>0</v>
      </c>
      <c r="V58" s="11">
        <f t="shared" si="14"/>
        <v>120540.56</v>
      </c>
      <c r="W58" s="12">
        <f t="shared" si="15"/>
        <v>260648.11</v>
      </c>
      <c r="X58" s="16">
        <v>52525.069999999992</v>
      </c>
      <c r="Y58" s="12">
        <v>422254.36000000004</v>
      </c>
    </row>
    <row r="59" spans="1:25">
      <c r="A59" s="19" t="s">
        <v>123</v>
      </c>
      <c r="B59" s="20" t="s">
        <v>124</v>
      </c>
      <c r="C59" s="10">
        <v>14423</v>
      </c>
      <c r="D59" s="11">
        <v>0</v>
      </c>
      <c r="E59" s="11">
        <v>0</v>
      </c>
      <c r="F59" s="12">
        <v>60577</v>
      </c>
      <c r="G59" s="10">
        <v>0</v>
      </c>
      <c r="H59" s="12">
        <v>0</v>
      </c>
      <c r="I59" s="10">
        <v>14423</v>
      </c>
      <c r="J59" s="11">
        <v>0</v>
      </c>
      <c r="K59" s="11">
        <v>0</v>
      </c>
      <c r="L59" s="12">
        <v>0</v>
      </c>
      <c r="M59" s="10">
        <v>0</v>
      </c>
      <c r="N59" s="11">
        <v>0</v>
      </c>
      <c r="O59" s="11">
        <v>0</v>
      </c>
      <c r="P59" s="12">
        <v>0</v>
      </c>
      <c r="Q59" s="10">
        <v>0</v>
      </c>
      <c r="R59" s="11">
        <v>0</v>
      </c>
      <c r="S59" s="11">
        <v>0</v>
      </c>
      <c r="T59" s="10">
        <f t="shared" si="12"/>
        <v>0</v>
      </c>
      <c r="U59" s="11">
        <f t="shared" si="13"/>
        <v>0</v>
      </c>
      <c r="V59" s="11">
        <f t="shared" si="14"/>
        <v>0</v>
      </c>
      <c r="W59" s="12">
        <f t="shared" si="15"/>
        <v>60577</v>
      </c>
      <c r="X59" s="16">
        <v>0</v>
      </c>
      <c r="Y59" s="12">
        <v>0</v>
      </c>
    </row>
    <row r="60" spans="1:25">
      <c r="A60" s="19" t="s">
        <v>125</v>
      </c>
      <c r="B60" s="20" t="s">
        <v>126</v>
      </c>
      <c r="C60" s="10">
        <v>139816</v>
      </c>
      <c r="D60" s="11">
        <v>506974</v>
      </c>
      <c r="E60" s="11">
        <v>227909</v>
      </c>
      <c r="F60" s="12">
        <v>911638</v>
      </c>
      <c r="G60" s="10">
        <v>20533.75</v>
      </c>
      <c r="H60" s="12">
        <v>0</v>
      </c>
      <c r="I60" s="10">
        <v>119282.25</v>
      </c>
      <c r="J60" s="11">
        <v>360518.52</v>
      </c>
      <c r="K60" s="11">
        <v>0</v>
      </c>
      <c r="L60" s="12">
        <v>0</v>
      </c>
      <c r="M60" s="10">
        <v>0</v>
      </c>
      <c r="N60" s="11">
        <v>146455.47999999998</v>
      </c>
      <c r="O60" s="11">
        <v>0</v>
      </c>
      <c r="P60" s="12">
        <v>352038.73</v>
      </c>
      <c r="Q60" s="10">
        <v>0</v>
      </c>
      <c r="R60" s="11">
        <v>227909</v>
      </c>
      <c r="S60" s="11">
        <v>559599.27</v>
      </c>
      <c r="T60" s="10">
        <f t="shared" si="12"/>
        <v>0</v>
      </c>
      <c r="U60" s="11">
        <f t="shared" si="13"/>
        <v>0</v>
      </c>
      <c r="V60" s="11">
        <f t="shared" si="14"/>
        <v>0</v>
      </c>
      <c r="W60" s="12">
        <f t="shared" si="15"/>
        <v>0</v>
      </c>
      <c r="X60" s="16">
        <v>51848.93</v>
      </c>
      <c r="Y60" s="12">
        <v>207423.78999999998</v>
      </c>
    </row>
    <row r="61" spans="1:25">
      <c r="A61" s="19" t="s">
        <v>127</v>
      </c>
      <c r="B61" s="20" t="s">
        <v>128</v>
      </c>
      <c r="C61" s="10">
        <v>118827</v>
      </c>
      <c r="D61" s="11">
        <v>459686</v>
      </c>
      <c r="E61" s="11">
        <v>206651</v>
      </c>
      <c r="F61" s="12">
        <v>826606</v>
      </c>
      <c r="G61" s="10">
        <v>118826.99999999999</v>
      </c>
      <c r="H61" s="12">
        <v>208250.75000000003</v>
      </c>
      <c r="I61" s="10">
        <v>0</v>
      </c>
      <c r="J61" s="11">
        <v>179031.72</v>
      </c>
      <c r="K61" s="11">
        <v>0</v>
      </c>
      <c r="L61" s="12">
        <v>148773.06999999998</v>
      </c>
      <c r="M61" s="10">
        <v>0</v>
      </c>
      <c r="N61" s="11">
        <v>72403.53</v>
      </c>
      <c r="O61" s="11">
        <v>206651</v>
      </c>
      <c r="P61" s="12">
        <v>536359.89</v>
      </c>
      <c r="Q61" s="10">
        <v>0</v>
      </c>
      <c r="R61" s="11">
        <v>0</v>
      </c>
      <c r="S61" s="11">
        <v>0</v>
      </c>
      <c r="T61" s="10">
        <f t="shared" si="12"/>
        <v>0</v>
      </c>
      <c r="U61" s="11">
        <f t="shared" si="13"/>
        <v>0</v>
      </c>
      <c r="V61" s="11">
        <f t="shared" si="14"/>
        <v>0</v>
      </c>
      <c r="W61" s="12">
        <f t="shared" si="15"/>
        <v>141473.04</v>
      </c>
      <c r="X61" s="16">
        <v>206651</v>
      </c>
      <c r="Y61" s="12">
        <v>685132.96</v>
      </c>
    </row>
    <row r="62" spans="1:25">
      <c r="A62" s="19" t="s">
        <v>129</v>
      </c>
      <c r="B62" s="20" t="s">
        <v>130</v>
      </c>
      <c r="C62" s="10">
        <v>122307</v>
      </c>
      <c r="D62" s="11">
        <v>465092</v>
      </c>
      <c r="E62" s="11">
        <v>209082</v>
      </c>
      <c r="F62" s="12">
        <v>836326</v>
      </c>
      <c r="G62" s="10">
        <v>122306.99999999999</v>
      </c>
      <c r="H62" s="12">
        <v>0</v>
      </c>
      <c r="I62" s="10">
        <v>0</v>
      </c>
      <c r="J62" s="11">
        <v>290037.37</v>
      </c>
      <c r="K62" s="11">
        <v>114617.63</v>
      </c>
      <c r="L62" s="12">
        <v>38131.040000000001</v>
      </c>
      <c r="M62" s="10">
        <v>0</v>
      </c>
      <c r="N62" s="11">
        <v>161610.25000000003</v>
      </c>
      <c r="O62" s="11">
        <v>94464.37</v>
      </c>
      <c r="P62" s="12">
        <v>280458.77</v>
      </c>
      <c r="Q62" s="10">
        <v>13444.380000000001</v>
      </c>
      <c r="R62" s="11">
        <v>0</v>
      </c>
      <c r="S62" s="11">
        <v>343684.70999999996</v>
      </c>
      <c r="T62" s="10">
        <f t="shared" si="12"/>
        <v>0</v>
      </c>
      <c r="U62" s="11">
        <f t="shared" si="13"/>
        <v>0</v>
      </c>
      <c r="V62" s="11">
        <f t="shared" si="14"/>
        <v>0</v>
      </c>
      <c r="W62" s="12">
        <f t="shared" si="15"/>
        <v>174051.48</v>
      </c>
      <c r="X62" s="16">
        <v>38727.769999999997</v>
      </c>
      <c r="Y62" s="12">
        <v>245563.94</v>
      </c>
    </row>
    <row r="63" spans="1:25">
      <c r="A63" s="19" t="s">
        <v>131</v>
      </c>
      <c r="B63" s="20" t="s">
        <v>132</v>
      </c>
      <c r="C63" s="10">
        <v>446439</v>
      </c>
      <c r="D63" s="11">
        <v>1617570</v>
      </c>
      <c r="E63" s="11">
        <v>727177</v>
      </c>
      <c r="F63" s="12">
        <v>2908708</v>
      </c>
      <c r="G63" s="10">
        <v>446439</v>
      </c>
      <c r="H63" s="12">
        <v>0</v>
      </c>
      <c r="I63" s="10">
        <v>0</v>
      </c>
      <c r="J63" s="11">
        <v>829163.4</v>
      </c>
      <c r="K63" s="11">
        <v>455438.38</v>
      </c>
      <c r="L63" s="12">
        <v>0</v>
      </c>
      <c r="M63" s="10">
        <v>0</v>
      </c>
      <c r="N63" s="11">
        <v>339207.38999999996</v>
      </c>
      <c r="O63" s="11">
        <v>271738.62</v>
      </c>
      <c r="P63" s="12">
        <v>869118.99</v>
      </c>
      <c r="Q63" s="10">
        <v>304266.93</v>
      </c>
      <c r="R63" s="11">
        <v>0</v>
      </c>
      <c r="S63" s="11">
        <v>273184.81</v>
      </c>
      <c r="T63" s="10">
        <f t="shared" si="12"/>
        <v>0</v>
      </c>
      <c r="U63" s="11">
        <f t="shared" si="13"/>
        <v>144932.28</v>
      </c>
      <c r="V63" s="11">
        <f t="shared" si="14"/>
        <v>0</v>
      </c>
      <c r="W63" s="12">
        <f t="shared" si="15"/>
        <v>1766404.2</v>
      </c>
      <c r="X63" s="16">
        <v>370167.77</v>
      </c>
      <c r="Y63" s="12">
        <v>1030125.1699999999</v>
      </c>
    </row>
    <row r="64" spans="1:25">
      <c r="A64" s="19" t="s">
        <v>133</v>
      </c>
      <c r="B64" s="20" t="s">
        <v>134</v>
      </c>
      <c r="C64" s="10">
        <v>50371</v>
      </c>
      <c r="D64" s="11">
        <v>336849</v>
      </c>
      <c r="E64" s="11">
        <v>151430</v>
      </c>
      <c r="F64" s="12">
        <v>605721</v>
      </c>
      <c r="G64" s="10">
        <v>50371</v>
      </c>
      <c r="H64" s="12">
        <v>0</v>
      </c>
      <c r="I64" s="10">
        <v>0</v>
      </c>
      <c r="J64" s="11">
        <v>246161.86</v>
      </c>
      <c r="K64" s="11">
        <v>90892.28</v>
      </c>
      <c r="L64" s="12">
        <v>397254.95999999996</v>
      </c>
      <c r="M64" s="10">
        <v>0</v>
      </c>
      <c r="N64" s="11">
        <v>90687.140000000014</v>
      </c>
      <c r="O64" s="11">
        <v>60537.72</v>
      </c>
      <c r="P64" s="12">
        <v>208008.23999999996</v>
      </c>
      <c r="Q64" s="10">
        <v>0</v>
      </c>
      <c r="R64" s="11">
        <v>0</v>
      </c>
      <c r="S64" s="11">
        <v>457.8</v>
      </c>
      <c r="T64" s="10">
        <f t="shared" si="12"/>
        <v>0</v>
      </c>
      <c r="U64" s="11">
        <f t="shared" si="13"/>
        <v>0</v>
      </c>
      <c r="V64" s="11">
        <f t="shared" si="14"/>
        <v>0</v>
      </c>
      <c r="W64" s="12">
        <f t="shared" si="15"/>
        <v>0</v>
      </c>
      <c r="X64" s="16">
        <v>32340.840000000004</v>
      </c>
      <c r="Y64" s="12">
        <v>330777.46999999997</v>
      </c>
    </row>
    <row r="65" spans="1:25">
      <c r="A65" s="19" t="s">
        <v>135</v>
      </c>
      <c r="B65" s="20" t="s">
        <v>136</v>
      </c>
      <c r="C65" s="10">
        <v>19282</v>
      </c>
      <c r="D65" s="11">
        <v>73982</v>
      </c>
      <c r="E65" s="11">
        <v>33258</v>
      </c>
      <c r="F65" s="12">
        <v>133034</v>
      </c>
      <c r="G65" s="10">
        <v>3043.5</v>
      </c>
      <c r="H65" s="12">
        <v>0</v>
      </c>
      <c r="I65" s="10">
        <v>1230.9000000000001</v>
      </c>
      <c r="J65" s="11">
        <v>0</v>
      </c>
      <c r="K65" s="11">
        <v>0</v>
      </c>
      <c r="L65" s="12">
        <v>0</v>
      </c>
      <c r="M65" s="10">
        <v>9310.74</v>
      </c>
      <c r="N65" s="11">
        <v>31817.68</v>
      </c>
      <c r="O65" s="11">
        <v>0</v>
      </c>
      <c r="P65" s="12">
        <v>0</v>
      </c>
      <c r="Q65" s="10">
        <v>2238.2199999999998</v>
      </c>
      <c r="R65" s="11">
        <v>1970.8</v>
      </c>
      <c r="S65" s="11">
        <v>1050.73</v>
      </c>
      <c r="T65" s="10">
        <f t="shared" si="12"/>
        <v>5696.86</v>
      </c>
      <c r="U65" s="11">
        <f t="shared" si="13"/>
        <v>39926.1</v>
      </c>
      <c r="V65" s="11">
        <f t="shared" si="14"/>
        <v>31287.200000000001</v>
      </c>
      <c r="W65" s="12">
        <f t="shared" si="15"/>
        <v>131983.26999999999</v>
      </c>
      <c r="X65" s="16">
        <v>1970.8</v>
      </c>
      <c r="Y65" s="12">
        <v>0</v>
      </c>
    </row>
    <row r="66" spans="1:25">
      <c r="A66" s="19" t="s">
        <v>137</v>
      </c>
      <c r="B66" s="20" t="s">
        <v>138</v>
      </c>
      <c r="C66" s="10">
        <v>921380</v>
      </c>
      <c r="D66" s="11">
        <v>3561770</v>
      </c>
      <c r="E66" s="11">
        <v>1601190</v>
      </c>
      <c r="F66" s="12">
        <v>6404759</v>
      </c>
      <c r="G66" s="10">
        <v>921380</v>
      </c>
      <c r="H66" s="12">
        <v>2134858.5300000003</v>
      </c>
      <c r="I66" s="10">
        <v>0</v>
      </c>
      <c r="J66" s="11">
        <v>1357797.1100000003</v>
      </c>
      <c r="K66" s="11">
        <v>383718.01999999996</v>
      </c>
      <c r="L66" s="12">
        <v>1744540.8499999999</v>
      </c>
      <c r="M66" s="10">
        <v>0</v>
      </c>
      <c r="N66" s="11">
        <v>69114.36</v>
      </c>
      <c r="O66" s="11">
        <v>461096.24</v>
      </c>
      <c r="P66" s="12">
        <v>2606030.0200000005</v>
      </c>
      <c r="Q66" s="10">
        <v>0</v>
      </c>
      <c r="R66" s="11">
        <v>75800.3</v>
      </c>
      <c r="S66" s="11">
        <v>346343.54000000004</v>
      </c>
      <c r="T66" s="10">
        <f t="shared" si="12"/>
        <v>0</v>
      </c>
      <c r="U66" s="11">
        <f t="shared" si="13"/>
        <v>0</v>
      </c>
      <c r="V66" s="11">
        <f t="shared" si="14"/>
        <v>680575.44</v>
      </c>
      <c r="W66" s="12">
        <f t="shared" si="15"/>
        <v>1707844.59</v>
      </c>
      <c r="X66" s="16">
        <v>145856.49999999997</v>
      </c>
      <c r="Y66" s="12">
        <v>3644010.79</v>
      </c>
    </row>
    <row r="67" spans="1:25">
      <c r="A67" s="19" t="s">
        <v>139</v>
      </c>
      <c r="B67" s="20" t="s">
        <v>140</v>
      </c>
      <c r="C67" s="10">
        <v>508484</v>
      </c>
      <c r="D67" s="11">
        <v>1965674</v>
      </c>
      <c r="E67" s="11">
        <v>883667</v>
      </c>
      <c r="F67" s="12">
        <v>3534666</v>
      </c>
      <c r="G67" s="10">
        <v>322199.05</v>
      </c>
      <c r="H67" s="12">
        <v>32947.43</v>
      </c>
      <c r="I67" s="10">
        <v>186284.95</v>
      </c>
      <c r="J67" s="11">
        <v>1103945.2</v>
      </c>
      <c r="K67" s="11">
        <v>693942.02</v>
      </c>
      <c r="L67" s="12">
        <v>0</v>
      </c>
      <c r="M67" s="10">
        <v>0</v>
      </c>
      <c r="N67" s="11">
        <v>794664.85000000009</v>
      </c>
      <c r="O67" s="11">
        <v>189724.97999999998</v>
      </c>
      <c r="P67" s="12">
        <v>1782901.04</v>
      </c>
      <c r="Q67" s="10">
        <v>34116.519999999997</v>
      </c>
      <c r="R67" s="11">
        <v>0</v>
      </c>
      <c r="S67" s="11">
        <v>971628.87</v>
      </c>
      <c r="T67" s="10">
        <f t="shared" si="12"/>
        <v>0</v>
      </c>
      <c r="U67" s="11">
        <f t="shared" si="13"/>
        <v>0</v>
      </c>
      <c r="V67" s="11">
        <f t="shared" si="14"/>
        <v>0</v>
      </c>
      <c r="W67" s="12">
        <f t="shared" si="15"/>
        <v>780136.09</v>
      </c>
      <c r="X67" s="16">
        <v>101093.03</v>
      </c>
      <c r="Y67" s="12">
        <v>2152260.1799999997</v>
      </c>
    </row>
    <row r="68" spans="1:25">
      <c r="A68" s="19" t="s">
        <v>141</v>
      </c>
      <c r="B68" s="20" t="s">
        <v>142</v>
      </c>
      <c r="C68" s="10">
        <v>1250145</v>
      </c>
      <c r="D68" s="11">
        <v>4565666</v>
      </c>
      <c r="E68" s="11">
        <v>2052490</v>
      </c>
      <c r="F68" s="12">
        <v>8209962</v>
      </c>
      <c r="G68" s="10">
        <v>1250145</v>
      </c>
      <c r="H68" s="12">
        <v>346232.09</v>
      </c>
      <c r="I68" s="10">
        <v>0</v>
      </c>
      <c r="J68" s="11">
        <v>4017267.1299999994</v>
      </c>
      <c r="K68" s="11">
        <v>407902.57</v>
      </c>
      <c r="L68" s="12">
        <v>0</v>
      </c>
      <c r="M68" s="10">
        <v>0</v>
      </c>
      <c r="N68" s="11">
        <v>202160.85</v>
      </c>
      <c r="O68" s="11">
        <v>41511.32</v>
      </c>
      <c r="P68" s="12">
        <v>2185915.9699999997</v>
      </c>
      <c r="Q68" s="10">
        <v>0</v>
      </c>
      <c r="R68" s="11">
        <v>737473</v>
      </c>
      <c r="S68" s="11">
        <v>2840396.02</v>
      </c>
      <c r="T68" s="10">
        <f t="shared" si="12"/>
        <v>0</v>
      </c>
      <c r="U68" s="11">
        <f t="shared" si="13"/>
        <v>5.93</v>
      </c>
      <c r="V68" s="11">
        <f t="shared" si="14"/>
        <v>865603.11</v>
      </c>
      <c r="W68" s="12">
        <f t="shared" si="15"/>
        <v>3183650.01</v>
      </c>
      <c r="X68" s="16">
        <v>50752.359999999993</v>
      </c>
      <c r="Y68" s="12">
        <v>4895073.66</v>
      </c>
    </row>
    <row r="69" spans="1:25">
      <c r="A69" s="19" t="s">
        <v>143</v>
      </c>
      <c r="B69" s="20" t="s">
        <v>144</v>
      </c>
      <c r="C69" s="10">
        <v>10321</v>
      </c>
      <c r="D69" s="11">
        <v>53155</v>
      </c>
      <c r="E69" s="11">
        <v>23896</v>
      </c>
      <c r="F69" s="12">
        <v>95583</v>
      </c>
      <c r="G69" s="10">
        <v>10321</v>
      </c>
      <c r="H69" s="12">
        <v>0</v>
      </c>
      <c r="I69" s="10">
        <v>0</v>
      </c>
      <c r="J69" s="11">
        <v>33827.06</v>
      </c>
      <c r="K69" s="11">
        <v>0</v>
      </c>
      <c r="L69" s="12">
        <v>0</v>
      </c>
      <c r="M69" s="10">
        <v>0</v>
      </c>
      <c r="N69" s="11">
        <v>15747.53</v>
      </c>
      <c r="O69" s="11">
        <v>23896</v>
      </c>
      <c r="P69" s="12">
        <v>95583</v>
      </c>
      <c r="Q69" s="10">
        <v>3580.41</v>
      </c>
      <c r="R69" s="11">
        <v>0</v>
      </c>
      <c r="S69" s="11">
        <v>0</v>
      </c>
      <c r="T69" s="10">
        <f t="shared" si="12"/>
        <v>0</v>
      </c>
      <c r="U69" s="11">
        <f t="shared" si="13"/>
        <v>0</v>
      </c>
      <c r="V69" s="11">
        <f t="shared" si="14"/>
        <v>0</v>
      </c>
      <c r="W69" s="12">
        <f t="shared" si="15"/>
        <v>0</v>
      </c>
      <c r="X69" s="16">
        <v>2831.36</v>
      </c>
      <c r="Y69" s="12">
        <v>79564.31</v>
      </c>
    </row>
    <row r="70" spans="1:25">
      <c r="A70" s="19" t="s">
        <v>145</v>
      </c>
      <c r="B70" s="20" t="s">
        <v>146</v>
      </c>
      <c r="C70" s="10">
        <v>152942</v>
      </c>
      <c r="D70" s="11">
        <v>591205</v>
      </c>
      <c r="E70" s="11">
        <v>265775</v>
      </c>
      <c r="F70" s="12">
        <v>1063102</v>
      </c>
      <c r="G70" s="10">
        <v>152942</v>
      </c>
      <c r="H70" s="12">
        <v>0</v>
      </c>
      <c r="I70" s="10">
        <v>0</v>
      </c>
      <c r="J70" s="11">
        <v>133370.53</v>
      </c>
      <c r="K70" s="11">
        <v>0</v>
      </c>
      <c r="L70" s="12">
        <v>102703.05</v>
      </c>
      <c r="M70" s="10">
        <v>0</v>
      </c>
      <c r="N70" s="11">
        <v>275928.55</v>
      </c>
      <c r="O70" s="11">
        <v>0</v>
      </c>
      <c r="P70" s="12">
        <v>26314.78</v>
      </c>
      <c r="Q70" s="10">
        <v>181905.91999999998</v>
      </c>
      <c r="R70" s="11">
        <v>0</v>
      </c>
      <c r="S70" s="11">
        <v>0</v>
      </c>
      <c r="T70" s="10">
        <f t="shared" ref="T70:T133" si="16">ROUND(C70-G70-I70-M70,2)</f>
        <v>0</v>
      </c>
      <c r="U70" s="11">
        <f t="shared" ref="U70:U133" si="17">ROUND(D70-H70-J70-N70-Q70,2)</f>
        <v>0</v>
      </c>
      <c r="V70" s="11">
        <f t="shared" ref="V70:V133" si="18">ROUND(E70-K70-O70-R70,2)</f>
        <v>265775</v>
      </c>
      <c r="W70" s="12">
        <f t="shared" ref="W70:W133" si="19">+ROUND(F70-L70-P70-S70,2)</f>
        <v>934084.17</v>
      </c>
      <c r="X70" s="16">
        <v>0</v>
      </c>
      <c r="Y70" s="12">
        <v>35704.199999999997</v>
      </c>
    </row>
    <row r="71" spans="1:25">
      <c r="A71" s="19" t="s">
        <v>147</v>
      </c>
      <c r="B71" s="20" t="s">
        <v>148</v>
      </c>
      <c r="C71" s="10">
        <v>2326535</v>
      </c>
      <c r="D71" s="11">
        <v>8993764</v>
      </c>
      <c r="E71" s="11">
        <v>4043137</v>
      </c>
      <c r="F71" s="12">
        <v>16172548</v>
      </c>
      <c r="G71" s="10">
        <v>1777060.66</v>
      </c>
      <c r="H71" s="12">
        <v>208889.25999999998</v>
      </c>
      <c r="I71" s="10">
        <v>537388.89</v>
      </c>
      <c r="J71" s="11">
        <v>6269422.8900000006</v>
      </c>
      <c r="K71" s="11">
        <v>1376216.15</v>
      </c>
      <c r="L71" s="12">
        <v>929617.98</v>
      </c>
      <c r="M71" s="10">
        <v>9079.9699999999993</v>
      </c>
      <c r="N71" s="11">
        <v>2515451.35</v>
      </c>
      <c r="O71" s="11">
        <v>1614376.07</v>
      </c>
      <c r="P71" s="12">
        <v>9385487.3399999999</v>
      </c>
      <c r="Q71" s="10">
        <v>0</v>
      </c>
      <c r="R71" s="11">
        <v>751200.13</v>
      </c>
      <c r="S71" s="11">
        <v>1421612.09</v>
      </c>
      <c r="T71" s="10">
        <f t="shared" si="16"/>
        <v>3005.48</v>
      </c>
      <c r="U71" s="11">
        <f t="shared" si="17"/>
        <v>0.5</v>
      </c>
      <c r="V71" s="11">
        <f t="shared" si="18"/>
        <v>301344.65000000002</v>
      </c>
      <c r="W71" s="12">
        <f t="shared" si="19"/>
        <v>4435830.59</v>
      </c>
      <c r="X71" s="16">
        <v>332328.16000000003</v>
      </c>
      <c r="Y71" s="12">
        <v>8831408.4299999997</v>
      </c>
    </row>
    <row r="72" spans="1:25">
      <c r="A72" s="19" t="s">
        <v>149</v>
      </c>
      <c r="B72" s="20" t="s">
        <v>150</v>
      </c>
      <c r="C72" s="10">
        <v>612490</v>
      </c>
      <c r="D72" s="11">
        <v>2227143</v>
      </c>
      <c r="E72" s="11">
        <v>1001210</v>
      </c>
      <c r="F72" s="12">
        <v>4004838</v>
      </c>
      <c r="G72" s="10">
        <v>220884.58</v>
      </c>
      <c r="H72" s="12">
        <v>0</v>
      </c>
      <c r="I72" s="10">
        <v>391605.42</v>
      </c>
      <c r="J72" s="11">
        <v>1784477.19</v>
      </c>
      <c r="K72" s="11">
        <v>604408.11</v>
      </c>
      <c r="L72" s="12">
        <v>606407.82999999996</v>
      </c>
      <c r="M72" s="10">
        <v>0</v>
      </c>
      <c r="N72" s="11">
        <v>395314.72000000003</v>
      </c>
      <c r="O72" s="11">
        <v>395798.21000000008</v>
      </c>
      <c r="P72" s="12">
        <v>1538430.4100000001</v>
      </c>
      <c r="Q72" s="10">
        <v>47347.66</v>
      </c>
      <c r="R72" s="11">
        <v>1003.68</v>
      </c>
      <c r="S72" s="11">
        <v>729789.35999999987</v>
      </c>
      <c r="T72" s="10">
        <f t="shared" si="16"/>
        <v>0</v>
      </c>
      <c r="U72" s="11">
        <f t="shared" si="17"/>
        <v>3.43</v>
      </c>
      <c r="V72" s="11">
        <f t="shared" si="18"/>
        <v>0</v>
      </c>
      <c r="W72" s="12">
        <f t="shared" si="19"/>
        <v>1130210.3999999999</v>
      </c>
      <c r="X72" s="16">
        <v>122696.86000000002</v>
      </c>
      <c r="Y72" s="12">
        <v>1986860.5899999999</v>
      </c>
    </row>
    <row r="73" spans="1:25">
      <c r="A73" s="19" t="s">
        <v>151</v>
      </c>
      <c r="B73" s="20" t="s">
        <v>152</v>
      </c>
      <c r="C73" s="10">
        <v>359083</v>
      </c>
      <c r="D73" s="11">
        <v>1377764</v>
      </c>
      <c r="E73" s="11">
        <v>619372</v>
      </c>
      <c r="F73" s="12">
        <v>2477490</v>
      </c>
      <c r="G73" s="10">
        <v>325382.15000000002</v>
      </c>
      <c r="H73" s="12">
        <v>224622.86000000002</v>
      </c>
      <c r="I73" s="10">
        <v>33700.85</v>
      </c>
      <c r="J73" s="11">
        <v>684094.7</v>
      </c>
      <c r="K73" s="11">
        <v>100.58</v>
      </c>
      <c r="L73" s="12">
        <v>22013.63</v>
      </c>
      <c r="M73" s="10">
        <v>0</v>
      </c>
      <c r="N73" s="11">
        <v>461936.76</v>
      </c>
      <c r="O73" s="11">
        <v>69324.600000000006</v>
      </c>
      <c r="P73" s="12">
        <v>651093.59000000008</v>
      </c>
      <c r="Q73" s="10">
        <v>2880.8</v>
      </c>
      <c r="R73" s="11">
        <v>188538.73</v>
      </c>
      <c r="S73" s="11">
        <v>588345.46</v>
      </c>
      <c r="T73" s="10">
        <f t="shared" si="16"/>
        <v>0</v>
      </c>
      <c r="U73" s="11">
        <f t="shared" si="17"/>
        <v>4228.88</v>
      </c>
      <c r="V73" s="11">
        <f t="shared" si="18"/>
        <v>361408.09</v>
      </c>
      <c r="W73" s="12">
        <f t="shared" si="19"/>
        <v>1216037.32</v>
      </c>
      <c r="X73" s="16">
        <v>21093.25</v>
      </c>
      <c r="Y73" s="12">
        <v>330729.44000000006</v>
      </c>
    </row>
    <row r="74" spans="1:25">
      <c r="A74" s="19" t="s">
        <v>153</v>
      </c>
      <c r="B74" s="20" t="s">
        <v>154</v>
      </c>
      <c r="C74" s="10">
        <v>32717</v>
      </c>
      <c r="D74" s="11">
        <v>0</v>
      </c>
      <c r="E74" s="11">
        <v>0</v>
      </c>
      <c r="F74" s="12">
        <v>42283</v>
      </c>
      <c r="G74" s="10">
        <v>32717</v>
      </c>
      <c r="H74" s="12">
        <v>0</v>
      </c>
      <c r="I74" s="10">
        <v>0</v>
      </c>
      <c r="J74" s="11">
        <v>0</v>
      </c>
      <c r="K74" s="11">
        <v>0</v>
      </c>
      <c r="L74" s="12">
        <v>37508.76</v>
      </c>
      <c r="M74" s="10">
        <v>0</v>
      </c>
      <c r="N74" s="11">
        <v>0</v>
      </c>
      <c r="O74" s="11">
        <v>0</v>
      </c>
      <c r="P74" s="12">
        <v>4774.24</v>
      </c>
      <c r="Q74" s="10">
        <v>0</v>
      </c>
      <c r="R74" s="11">
        <v>0</v>
      </c>
      <c r="S74" s="11">
        <v>0</v>
      </c>
      <c r="T74" s="10">
        <f t="shared" si="16"/>
        <v>0</v>
      </c>
      <c r="U74" s="11">
        <f t="shared" si="17"/>
        <v>0</v>
      </c>
      <c r="V74" s="11">
        <f t="shared" si="18"/>
        <v>0</v>
      </c>
      <c r="W74" s="12">
        <f t="shared" si="19"/>
        <v>0</v>
      </c>
      <c r="X74" s="16">
        <v>0</v>
      </c>
      <c r="Y74" s="12">
        <v>18998</v>
      </c>
    </row>
    <row r="75" spans="1:25">
      <c r="A75" s="19" t="s">
        <v>155</v>
      </c>
      <c r="B75" s="20" t="s">
        <v>156</v>
      </c>
      <c r="C75" s="10">
        <v>143451</v>
      </c>
      <c r="D75" s="11">
        <v>550377</v>
      </c>
      <c r="E75" s="11">
        <v>247421</v>
      </c>
      <c r="F75" s="12">
        <v>989686</v>
      </c>
      <c r="G75" s="10">
        <v>143451</v>
      </c>
      <c r="H75" s="12">
        <v>0</v>
      </c>
      <c r="I75" s="10">
        <v>0</v>
      </c>
      <c r="J75" s="11">
        <v>497585.51</v>
      </c>
      <c r="K75" s="11">
        <v>183447.77999999997</v>
      </c>
      <c r="L75" s="12">
        <v>0</v>
      </c>
      <c r="M75" s="10">
        <v>0</v>
      </c>
      <c r="N75" s="11">
        <v>52791.490000000005</v>
      </c>
      <c r="O75" s="11">
        <v>63973.22</v>
      </c>
      <c r="P75" s="12">
        <v>307455.14</v>
      </c>
      <c r="Q75" s="10">
        <v>0</v>
      </c>
      <c r="R75" s="11">
        <v>0</v>
      </c>
      <c r="S75" s="11">
        <v>184316.27000000002</v>
      </c>
      <c r="T75" s="10">
        <f t="shared" si="16"/>
        <v>0</v>
      </c>
      <c r="U75" s="11">
        <f t="shared" si="17"/>
        <v>0</v>
      </c>
      <c r="V75" s="11">
        <f t="shared" si="18"/>
        <v>0</v>
      </c>
      <c r="W75" s="12">
        <f t="shared" si="19"/>
        <v>497914.59</v>
      </c>
      <c r="X75" s="16">
        <v>42959.14</v>
      </c>
      <c r="Y75" s="12">
        <v>129142.01999999997</v>
      </c>
    </row>
    <row r="76" spans="1:25">
      <c r="A76" s="19" t="s">
        <v>157</v>
      </c>
      <c r="B76" s="20" t="s">
        <v>158</v>
      </c>
      <c r="C76" s="10">
        <v>485099</v>
      </c>
      <c r="D76" s="11">
        <v>1756609</v>
      </c>
      <c r="E76" s="11">
        <v>789682</v>
      </c>
      <c r="F76" s="12">
        <v>3158726</v>
      </c>
      <c r="G76" s="10">
        <v>485099.00000000006</v>
      </c>
      <c r="H76" s="12">
        <v>0</v>
      </c>
      <c r="I76" s="10">
        <v>0</v>
      </c>
      <c r="J76" s="11">
        <v>1756609</v>
      </c>
      <c r="K76" s="11">
        <v>0</v>
      </c>
      <c r="L76" s="12">
        <v>1127670.06</v>
      </c>
      <c r="M76" s="10">
        <v>0</v>
      </c>
      <c r="N76" s="11">
        <v>0</v>
      </c>
      <c r="O76" s="11">
        <v>205515.68999999997</v>
      </c>
      <c r="P76" s="12">
        <v>1719028.23</v>
      </c>
      <c r="Q76" s="10">
        <v>0</v>
      </c>
      <c r="R76" s="11">
        <v>196549.91</v>
      </c>
      <c r="S76" s="11">
        <v>312027.71000000002</v>
      </c>
      <c r="T76" s="10">
        <f t="shared" si="16"/>
        <v>0</v>
      </c>
      <c r="U76" s="11">
        <f t="shared" si="17"/>
        <v>0</v>
      </c>
      <c r="V76" s="11">
        <f t="shared" si="18"/>
        <v>387616.4</v>
      </c>
      <c r="W76" s="12">
        <f t="shared" si="19"/>
        <v>0</v>
      </c>
      <c r="X76" s="16">
        <v>47040.79</v>
      </c>
      <c r="Y76" s="12">
        <v>2319291.9900000002</v>
      </c>
    </row>
    <row r="77" spans="1:25">
      <c r="A77" s="19" t="s">
        <v>159</v>
      </c>
      <c r="B77" s="20" t="s">
        <v>160</v>
      </c>
      <c r="C77" s="10">
        <v>467336</v>
      </c>
      <c r="D77" s="11">
        <v>1806586</v>
      </c>
      <c r="E77" s="11">
        <v>812149</v>
      </c>
      <c r="F77" s="12">
        <v>3248595</v>
      </c>
      <c r="G77" s="10">
        <v>467336</v>
      </c>
      <c r="H77" s="12">
        <v>0</v>
      </c>
      <c r="I77" s="10">
        <v>0</v>
      </c>
      <c r="J77" s="11">
        <v>1444797.01</v>
      </c>
      <c r="K77" s="11">
        <v>59287.709999999992</v>
      </c>
      <c r="L77" s="12">
        <v>2023669.4800000002</v>
      </c>
      <c r="M77" s="10">
        <v>0</v>
      </c>
      <c r="N77" s="11">
        <v>303712.38</v>
      </c>
      <c r="O77" s="11">
        <v>143752.88999999998</v>
      </c>
      <c r="P77" s="12">
        <v>672125.42</v>
      </c>
      <c r="Q77" s="10">
        <v>58076.61</v>
      </c>
      <c r="R77" s="11">
        <v>289756.88</v>
      </c>
      <c r="S77" s="11">
        <v>236438.24</v>
      </c>
      <c r="T77" s="10">
        <f t="shared" si="16"/>
        <v>0</v>
      </c>
      <c r="U77" s="11">
        <f t="shared" si="17"/>
        <v>0</v>
      </c>
      <c r="V77" s="11">
        <f t="shared" si="18"/>
        <v>319351.52</v>
      </c>
      <c r="W77" s="12">
        <f t="shared" si="19"/>
        <v>316361.86</v>
      </c>
      <c r="X77" s="16">
        <v>67866.099999999991</v>
      </c>
      <c r="Y77" s="12">
        <v>460793.64000000007</v>
      </c>
    </row>
    <row r="78" spans="1:25">
      <c r="A78" s="19" t="s">
        <v>161</v>
      </c>
      <c r="B78" s="20" t="s">
        <v>162</v>
      </c>
      <c r="C78" s="10">
        <v>75860</v>
      </c>
      <c r="D78" s="11">
        <v>293215</v>
      </c>
      <c r="E78" s="11">
        <v>131814</v>
      </c>
      <c r="F78" s="12">
        <v>527258</v>
      </c>
      <c r="G78" s="10">
        <v>51462.520000000004</v>
      </c>
      <c r="H78" s="12">
        <v>0</v>
      </c>
      <c r="I78" s="10">
        <v>24397.48</v>
      </c>
      <c r="J78" s="11">
        <v>293215</v>
      </c>
      <c r="K78" s="11">
        <v>26465.890000000003</v>
      </c>
      <c r="L78" s="12">
        <v>130881.13</v>
      </c>
      <c r="M78" s="10">
        <v>0</v>
      </c>
      <c r="N78" s="11">
        <v>0</v>
      </c>
      <c r="O78" s="11">
        <v>92072.73000000001</v>
      </c>
      <c r="P78" s="12">
        <v>158863.66</v>
      </c>
      <c r="Q78" s="10">
        <v>0</v>
      </c>
      <c r="R78" s="11">
        <v>13275.38</v>
      </c>
      <c r="S78" s="11">
        <v>41271.61</v>
      </c>
      <c r="T78" s="10">
        <f t="shared" si="16"/>
        <v>0</v>
      </c>
      <c r="U78" s="11">
        <f t="shared" si="17"/>
        <v>0</v>
      </c>
      <c r="V78" s="11">
        <f t="shared" si="18"/>
        <v>0</v>
      </c>
      <c r="W78" s="12">
        <f t="shared" si="19"/>
        <v>196241.6</v>
      </c>
      <c r="X78" s="16">
        <v>41115.03</v>
      </c>
      <c r="Y78" s="12">
        <v>331016.39999999991</v>
      </c>
    </row>
    <row r="79" spans="1:25">
      <c r="A79" s="19" t="s">
        <v>163</v>
      </c>
      <c r="B79" s="20" t="s">
        <v>164</v>
      </c>
      <c r="C79" s="10">
        <v>2633492</v>
      </c>
      <c r="D79" s="11">
        <v>10185603</v>
      </c>
      <c r="E79" s="11">
        <v>4578927</v>
      </c>
      <c r="F79" s="12">
        <v>18315707</v>
      </c>
      <c r="G79" s="10">
        <v>2633492</v>
      </c>
      <c r="H79" s="12">
        <v>1953598.3</v>
      </c>
      <c r="I79" s="10">
        <v>0</v>
      </c>
      <c r="J79" s="11">
        <v>7738545.2199999988</v>
      </c>
      <c r="K79" s="11">
        <v>1567067.1099999999</v>
      </c>
      <c r="L79" s="12">
        <v>7091187.8699999992</v>
      </c>
      <c r="M79" s="10">
        <v>0</v>
      </c>
      <c r="N79" s="11">
        <v>493459.48000000004</v>
      </c>
      <c r="O79" s="11">
        <v>2359511.0900000003</v>
      </c>
      <c r="P79" s="12">
        <v>6376258.9700000007</v>
      </c>
      <c r="Q79" s="10">
        <v>0</v>
      </c>
      <c r="R79" s="11">
        <v>427288.93</v>
      </c>
      <c r="S79" s="11">
        <v>3962060.49</v>
      </c>
      <c r="T79" s="10">
        <f t="shared" si="16"/>
        <v>0</v>
      </c>
      <c r="U79" s="11">
        <f t="shared" si="17"/>
        <v>0</v>
      </c>
      <c r="V79" s="11">
        <f t="shared" si="18"/>
        <v>225059.87</v>
      </c>
      <c r="W79" s="12">
        <f t="shared" si="19"/>
        <v>886199.67</v>
      </c>
      <c r="X79" s="16">
        <v>366809.31999999995</v>
      </c>
      <c r="Y79" s="12">
        <v>12925254.73</v>
      </c>
    </row>
    <row r="80" spans="1:25">
      <c r="A80" s="19" t="s">
        <v>165</v>
      </c>
      <c r="B80" s="20" t="s">
        <v>166</v>
      </c>
      <c r="C80" s="10">
        <v>4940338</v>
      </c>
      <c r="D80" s="11">
        <v>18128132</v>
      </c>
      <c r="E80" s="11">
        <v>8149482</v>
      </c>
      <c r="F80" s="12">
        <v>32597928</v>
      </c>
      <c r="G80" s="10">
        <v>4940338</v>
      </c>
      <c r="H80" s="12">
        <v>0</v>
      </c>
      <c r="I80" s="10">
        <v>0</v>
      </c>
      <c r="J80" s="11">
        <v>16299619.48</v>
      </c>
      <c r="K80" s="11">
        <v>4140451.16</v>
      </c>
      <c r="L80" s="12">
        <v>464812.52</v>
      </c>
      <c r="M80" s="10">
        <v>0</v>
      </c>
      <c r="N80" s="11">
        <v>1828512.52</v>
      </c>
      <c r="O80" s="11">
        <v>2050557.9399999997</v>
      </c>
      <c r="P80" s="12">
        <v>19011991.349999998</v>
      </c>
      <c r="Q80" s="10">
        <v>0</v>
      </c>
      <c r="R80" s="11">
        <v>799213.41999999993</v>
      </c>
      <c r="S80" s="11">
        <v>3718766.72</v>
      </c>
      <c r="T80" s="10">
        <f t="shared" si="16"/>
        <v>0</v>
      </c>
      <c r="U80" s="11">
        <f t="shared" si="17"/>
        <v>0</v>
      </c>
      <c r="V80" s="11">
        <f t="shared" si="18"/>
        <v>1159259.48</v>
      </c>
      <c r="W80" s="12">
        <f t="shared" si="19"/>
        <v>9402357.4100000001</v>
      </c>
      <c r="X80" s="16">
        <v>562490.67999999993</v>
      </c>
      <c r="Y80" s="12">
        <v>22118126.289999995</v>
      </c>
    </row>
    <row r="81" spans="1:25">
      <c r="A81" s="19" t="s">
        <v>167</v>
      </c>
      <c r="B81" s="20" t="s">
        <v>168</v>
      </c>
      <c r="C81" s="10">
        <v>28093</v>
      </c>
      <c r="D81" s="11">
        <v>8789</v>
      </c>
      <c r="E81" s="11">
        <v>20000</v>
      </c>
      <c r="F81" s="12">
        <v>18118</v>
      </c>
      <c r="G81" s="10">
        <v>28093.000000000007</v>
      </c>
      <c r="H81" s="12">
        <v>0</v>
      </c>
      <c r="I81" s="10">
        <v>0</v>
      </c>
      <c r="J81" s="11">
        <v>8789</v>
      </c>
      <c r="K81" s="11">
        <v>15038.56</v>
      </c>
      <c r="L81" s="12">
        <v>16107.52</v>
      </c>
      <c r="M81" s="10">
        <v>0</v>
      </c>
      <c r="N81" s="11">
        <v>0</v>
      </c>
      <c r="O81" s="11">
        <v>4961.4399999999996</v>
      </c>
      <c r="P81" s="12">
        <v>2010.48</v>
      </c>
      <c r="Q81" s="10">
        <v>0</v>
      </c>
      <c r="R81" s="11">
        <v>0</v>
      </c>
      <c r="S81" s="11">
        <v>0</v>
      </c>
      <c r="T81" s="10">
        <f t="shared" si="16"/>
        <v>0</v>
      </c>
      <c r="U81" s="11">
        <f t="shared" si="17"/>
        <v>0</v>
      </c>
      <c r="V81" s="11">
        <f t="shared" si="18"/>
        <v>0</v>
      </c>
      <c r="W81" s="12">
        <f t="shared" si="19"/>
        <v>0</v>
      </c>
      <c r="X81" s="16">
        <v>4014.07</v>
      </c>
      <c r="Y81" s="12">
        <v>14827.48</v>
      </c>
    </row>
    <row r="82" spans="1:25">
      <c r="A82" s="19" t="s">
        <v>169</v>
      </c>
      <c r="B82" s="20" t="s">
        <v>170</v>
      </c>
      <c r="C82" s="10">
        <v>6059425</v>
      </c>
      <c r="D82" s="11">
        <v>23421745</v>
      </c>
      <c r="E82" s="11">
        <v>10529220</v>
      </c>
      <c r="F82" s="12">
        <v>42116880</v>
      </c>
      <c r="G82" s="10">
        <v>2908018.1899999995</v>
      </c>
      <c r="H82" s="12">
        <v>0</v>
      </c>
      <c r="I82" s="10">
        <v>3146823.4600000004</v>
      </c>
      <c r="J82" s="11">
        <v>19947462.369999997</v>
      </c>
      <c r="K82" s="11">
        <v>0</v>
      </c>
      <c r="L82" s="12">
        <v>0</v>
      </c>
      <c r="M82" s="10">
        <v>4564.08</v>
      </c>
      <c r="N82" s="11">
        <v>3474282.19</v>
      </c>
      <c r="O82" s="11">
        <v>5409926.4800000004</v>
      </c>
      <c r="P82" s="12">
        <v>25875877.560000002</v>
      </c>
      <c r="Q82" s="10">
        <v>0</v>
      </c>
      <c r="R82" s="11">
        <v>3072741.87</v>
      </c>
      <c r="S82" s="11">
        <v>3332046.37</v>
      </c>
      <c r="T82" s="10">
        <f t="shared" si="16"/>
        <v>19.27</v>
      </c>
      <c r="U82" s="11">
        <f t="shared" si="17"/>
        <v>0.44</v>
      </c>
      <c r="V82" s="11">
        <f t="shared" si="18"/>
        <v>2046551.65</v>
      </c>
      <c r="W82" s="12">
        <f t="shared" si="19"/>
        <v>12908956.07</v>
      </c>
      <c r="X82" s="16">
        <v>1075670.96</v>
      </c>
      <c r="Y82" s="12">
        <v>8632903.5</v>
      </c>
    </row>
    <row r="83" spans="1:25">
      <c r="A83" s="19" t="s">
        <v>171</v>
      </c>
      <c r="B83" s="20" t="s">
        <v>172</v>
      </c>
      <c r="C83" s="10">
        <v>763294</v>
      </c>
      <c r="D83" s="11">
        <v>3148037</v>
      </c>
      <c r="E83" s="11">
        <v>1415197</v>
      </c>
      <c r="F83" s="12">
        <v>5660787</v>
      </c>
      <c r="G83" s="10">
        <v>763294</v>
      </c>
      <c r="H83" s="12">
        <v>0</v>
      </c>
      <c r="I83" s="10">
        <v>0</v>
      </c>
      <c r="J83" s="11">
        <v>3148037</v>
      </c>
      <c r="K83" s="11">
        <v>0</v>
      </c>
      <c r="L83" s="12">
        <v>1335551.79</v>
      </c>
      <c r="M83" s="10">
        <v>0</v>
      </c>
      <c r="N83" s="11">
        <v>0</v>
      </c>
      <c r="O83" s="11">
        <v>0</v>
      </c>
      <c r="P83" s="12">
        <v>4325235.21</v>
      </c>
      <c r="Q83" s="10">
        <v>0</v>
      </c>
      <c r="R83" s="11">
        <v>916938.1</v>
      </c>
      <c r="S83" s="11">
        <v>0</v>
      </c>
      <c r="T83" s="10">
        <f t="shared" si="16"/>
        <v>0</v>
      </c>
      <c r="U83" s="11">
        <f t="shared" si="17"/>
        <v>0</v>
      </c>
      <c r="V83" s="11">
        <f t="shared" si="18"/>
        <v>498258.9</v>
      </c>
      <c r="W83" s="12">
        <f t="shared" si="19"/>
        <v>0</v>
      </c>
      <c r="X83" s="16">
        <v>104693.3</v>
      </c>
      <c r="Y83" s="12">
        <v>5209577.76</v>
      </c>
    </row>
    <row r="84" spans="1:25">
      <c r="A84" s="19" t="s">
        <v>173</v>
      </c>
      <c r="B84" s="20" t="s">
        <v>174</v>
      </c>
      <c r="C84" s="10">
        <v>444251</v>
      </c>
      <c r="D84" s="11">
        <v>1718595</v>
      </c>
      <c r="E84" s="11">
        <v>772592</v>
      </c>
      <c r="F84" s="12">
        <v>3090370</v>
      </c>
      <c r="G84" s="10">
        <v>444251</v>
      </c>
      <c r="H84" s="12">
        <v>0</v>
      </c>
      <c r="I84" s="10">
        <v>0</v>
      </c>
      <c r="J84" s="11">
        <v>1702307.68</v>
      </c>
      <c r="K84" s="11">
        <v>240136.68</v>
      </c>
      <c r="L84" s="12">
        <v>1386317.37</v>
      </c>
      <c r="M84" s="10">
        <v>0</v>
      </c>
      <c r="N84" s="11">
        <v>16287.32</v>
      </c>
      <c r="O84" s="11">
        <v>176929.69</v>
      </c>
      <c r="P84" s="12">
        <v>1590884.0099999998</v>
      </c>
      <c r="Q84" s="10">
        <v>0</v>
      </c>
      <c r="R84" s="11">
        <v>132231.69</v>
      </c>
      <c r="S84" s="11">
        <v>113168.62</v>
      </c>
      <c r="T84" s="10">
        <f t="shared" si="16"/>
        <v>0</v>
      </c>
      <c r="U84" s="11">
        <f t="shared" si="17"/>
        <v>0</v>
      </c>
      <c r="V84" s="11">
        <f t="shared" si="18"/>
        <v>223293.94</v>
      </c>
      <c r="W84" s="12">
        <f t="shared" si="19"/>
        <v>0</v>
      </c>
      <c r="X84" s="16">
        <v>60555.24</v>
      </c>
      <c r="Y84" s="12">
        <v>1640611.93</v>
      </c>
    </row>
    <row r="85" spans="1:25">
      <c r="A85" s="19" t="s">
        <v>175</v>
      </c>
      <c r="B85" s="20" t="s">
        <v>176</v>
      </c>
      <c r="C85" s="10">
        <v>150294</v>
      </c>
      <c r="D85" s="11">
        <v>580994</v>
      </c>
      <c r="E85" s="11">
        <v>261185</v>
      </c>
      <c r="F85" s="12">
        <v>1044742</v>
      </c>
      <c r="G85" s="10">
        <v>150294</v>
      </c>
      <c r="H85" s="12">
        <v>90339</v>
      </c>
      <c r="I85" s="10">
        <v>0</v>
      </c>
      <c r="J85" s="11">
        <v>383300.07999999996</v>
      </c>
      <c r="K85" s="11">
        <v>17642.329999999998</v>
      </c>
      <c r="L85" s="12">
        <v>564712.40999999992</v>
      </c>
      <c r="M85" s="10">
        <v>0</v>
      </c>
      <c r="N85" s="11">
        <v>91497.68</v>
      </c>
      <c r="O85" s="11">
        <v>116802.34999999999</v>
      </c>
      <c r="P85" s="12">
        <v>306787.18</v>
      </c>
      <c r="Q85" s="10">
        <v>15436.890000000001</v>
      </c>
      <c r="R85" s="11">
        <v>75218.14</v>
      </c>
      <c r="S85" s="11">
        <v>79709.17</v>
      </c>
      <c r="T85" s="10">
        <f t="shared" si="16"/>
        <v>0</v>
      </c>
      <c r="U85" s="11">
        <f t="shared" si="17"/>
        <v>420.35</v>
      </c>
      <c r="V85" s="11">
        <f t="shared" si="18"/>
        <v>51522.18</v>
      </c>
      <c r="W85" s="12">
        <f t="shared" si="19"/>
        <v>93533.24</v>
      </c>
      <c r="X85" s="16">
        <v>209662.81999999998</v>
      </c>
      <c r="Y85" s="12">
        <v>925659.09</v>
      </c>
    </row>
    <row r="86" spans="1:25">
      <c r="A86" s="19" t="s">
        <v>177</v>
      </c>
      <c r="B86" s="20" t="s">
        <v>178</v>
      </c>
      <c r="C86" s="10">
        <v>1863782</v>
      </c>
      <c r="D86" s="11">
        <v>7210077</v>
      </c>
      <c r="E86" s="11">
        <v>3241282</v>
      </c>
      <c r="F86" s="12">
        <v>12965130</v>
      </c>
      <c r="G86" s="10">
        <v>1863782.0000000002</v>
      </c>
      <c r="H86" s="12">
        <v>1090025.1499999999</v>
      </c>
      <c r="I86" s="10">
        <v>0</v>
      </c>
      <c r="J86" s="11">
        <v>4282369.55</v>
      </c>
      <c r="K86" s="11">
        <v>0</v>
      </c>
      <c r="L86" s="12">
        <v>0</v>
      </c>
      <c r="M86" s="10">
        <v>0</v>
      </c>
      <c r="N86" s="11">
        <v>1822886.8499999999</v>
      </c>
      <c r="O86" s="11">
        <v>1541008.3699999999</v>
      </c>
      <c r="P86" s="12">
        <v>4091202.24</v>
      </c>
      <c r="Q86" s="10">
        <v>14795.45</v>
      </c>
      <c r="R86" s="11">
        <v>693405.4</v>
      </c>
      <c r="S86" s="11">
        <v>7126530.8600000013</v>
      </c>
      <c r="T86" s="10">
        <f t="shared" si="16"/>
        <v>0</v>
      </c>
      <c r="U86" s="11">
        <f t="shared" si="17"/>
        <v>0</v>
      </c>
      <c r="V86" s="11">
        <f t="shared" si="18"/>
        <v>1006868.23</v>
      </c>
      <c r="W86" s="12">
        <f t="shared" si="19"/>
        <v>1747396.9</v>
      </c>
      <c r="X86" s="16">
        <v>2180920.73</v>
      </c>
      <c r="Y86" s="12">
        <v>10442507.789999999</v>
      </c>
    </row>
    <row r="87" spans="1:25">
      <c r="A87" s="19" t="s">
        <v>179</v>
      </c>
      <c r="B87" s="20" t="s">
        <v>180</v>
      </c>
      <c r="C87" s="10">
        <v>58887</v>
      </c>
      <c r="D87" s="11">
        <v>227804</v>
      </c>
      <c r="E87" s="11">
        <v>102409</v>
      </c>
      <c r="F87" s="12">
        <v>409636</v>
      </c>
      <c r="G87" s="10">
        <v>58887</v>
      </c>
      <c r="H87" s="12">
        <v>0</v>
      </c>
      <c r="I87" s="10">
        <v>0</v>
      </c>
      <c r="J87" s="11">
        <v>92273.29</v>
      </c>
      <c r="K87" s="11">
        <v>0</v>
      </c>
      <c r="L87" s="12">
        <v>0</v>
      </c>
      <c r="M87" s="10">
        <v>0</v>
      </c>
      <c r="N87" s="11">
        <v>135530.71</v>
      </c>
      <c r="O87" s="11">
        <v>83199.45</v>
      </c>
      <c r="P87" s="12">
        <v>409636</v>
      </c>
      <c r="Q87" s="10">
        <v>0</v>
      </c>
      <c r="R87" s="11">
        <v>19209.55</v>
      </c>
      <c r="S87" s="11">
        <v>0</v>
      </c>
      <c r="T87" s="10">
        <f t="shared" si="16"/>
        <v>0</v>
      </c>
      <c r="U87" s="11">
        <f t="shared" si="17"/>
        <v>0</v>
      </c>
      <c r="V87" s="11">
        <f t="shared" si="18"/>
        <v>0</v>
      </c>
      <c r="W87" s="12">
        <f t="shared" si="19"/>
        <v>0</v>
      </c>
      <c r="X87" s="16">
        <v>10839.55</v>
      </c>
      <c r="Y87" s="12">
        <v>0</v>
      </c>
    </row>
    <row r="88" spans="1:25">
      <c r="A88" s="19" t="s">
        <v>181</v>
      </c>
      <c r="B88" s="20" t="s">
        <v>182</v>
      </c>
      <c r="C88" s="10">
        <v>59007</v>
      </c>
      <c r="D88" s="11">
        <v>226542</v>
      </c>
      <c r="E88" s="11">
        <v>101842</v>
      </c>
      <c r="F88" s="12">
        <v>407366</v>
      </c>
      <c r="G88" s="10">
        <v>46442.210000000006</v>
      </c>
      <c r="H88" s="12">
        <v>0</v>
      </c>
      <c r="I88" s="10">
        <v>12564.79</v>
      </c>
      <c r="J88" s="11">
        <v>34383.040000000001</v>
      </c>
      <c r="K88" s="11">
        <v>0</v>
      </c>
      <c r="L88" s="12">
        <v>0</v>
      </c>
      <c r="M88" s="10">
        <v>0</v>
      </c>
      <c r="N88" s="11">
        <v>139751.43</v>
      </c>
      <c r="O88" s="11">
        <v>12477.61</v>
      </c>
      <c r="P88" s="12">
        <v>36019.549999999996</v>
      </c>
      <c r="Q88" s="10">
        <v>52407.53</v>
      </c>
      <c r="R88" s="11">
        <v>17194.05</v>
      </c>
      <c r="S88" s="11">
        <v>77783.44</v>
      </c>
      <c r="T88" s="10">
        <f t="shared" si="16"/>
        <v>0</v>
      </c>
      <c r="U88" s="11">
        <f t="shared" si="17"/>
        <v>0</v>
      </c>
      <c r="V88" s="11">
        <f t="shared" si="18"/>
        <v>72170.34</v>
      </c>
      <c r="W88" s="12">
        <f t="shared" si="19"/>
        <v>293563.01</v>
      </c>
      <c r="X88" s="16">
        <v>26996.21</v>
      </c>
      <c r="Y88" s="12">
        <v>61912.72</v>
      </c>
    </row>
    <row r="89" spans="1:25">
      <c r="A89" s="19" t="s">
        <v>183</v>
      </c>
      <c r="B89" s="20" t="s">
        <v>184</v>
      </c>
      <c r="C89" s="10">
        <v>26051</v>
      </c>
      <c r="D89" s="11">
        <v>0</v>
      </c>
      <c r="E89" s="11">
        <v>0</v>
      </c>
      <c r="F89" s="12">
        <v>48949</v>
      </c>
      <c r="G89" s="10">
        <v>19657.88</v>
      </c>
      <c r="H89" s="12">
        <v>0</v>
      </c>
      <c r="I89" s="10">
        <v>6393.12</v>
      </c>
      <c r="J89" s="11">
        <v>0</v>
      </c>
      <c r="K89" s="11">
        <v>0</v>
      </c>
      <c r="L89" s="12">
        <v>0</v>
      </c>
      <c r="M89" s="10">
        <v>0</v>
      </c>
      <c r="N89" s="11">
        <v>0</v>
      </c>
      <c r="O89" s="11">
        <v>0</v>
      </c>
      <c r="P89" s="12">
        <v>25017.67</v>
      </c>
      <c r="Q89" s="10">
        <v>0</v>
      </c>
      <c r="R89" s="11">
        <v>0</v>
      </c>
      <c r="S89" s="11">
        <v>18698.189999999999</v>
      </c>
      <c r="T89" s="10">
        <f t="shared" si="16"/>
        <v>0</v>
      </c>
      <c r="U89" s="11">
        <f t="shared" si="17"/>
        <v>0</v>
      </c>
      <c r="V89" s="11">
        <f t="shared" si="18"/>
        <v>0</v>
      </c>
      <c r="W89" s="12">
        <f t="shared" si="19"/>
        <v>5233.1400000000003</v>
      </c>
      <c r="X89" s="16">
        <v>0</v>
      </c>
      <c r="Y89" s="12">
        <v>2638</v>
      </c>
    </row>
    <row r="90" spans="1:25">
      <c r="A90" s="19" t="s">
        <v>185</v>
      </c>
      <c r="B90" s="20" t="s">
        <v>186</v>
      </c>
      <c r="C90" s="10">
        <v>320977</v>
      </c>
      <c r="D90" s="11">
        <v>1231521</v>
      </c>
      <c r="E90" s="11">
        <v>553629</v>
      </c>
      <c r="F90" s="12">
        <v>2214516</v>
      </c>
      <c r="G90" s="10">
        <v>320977</v>
      </c>
      <c r="H90" s="12">
        <v>7667.68</v>
      </c>
      <c r="I90" s="10">
        <v>0</v>
      </c>
      <c r="J90" s="11">
        <v>280055.78999999998</v>
      </c>
      <c r="K90" s="11">
        <v>225583.31</v>
      </c>
      <c r="L90" s="12">
        <v>92277.77</v>
      </c>
      <c r="M90" s="10">
        <v>0</v>
      </c>
      <c r="N90" s="11">
        <v>943797.53</v>
      </c>
      <c r="O90" s="11">
        <v>327744.12</v>
      </c>
      <c r="P90" s="12">
        <v>1580388.27</v>
      </c>
      <c r="Q90" s="10">
        <v>0</v>
      </c>
      <c r="R90" s="11">
        <v>0</v>
      </c>
      <c r="S90" s="11">
        <v>541849.96</v>
      </c>
      <c r="T90" s="10">
        <f t="shared" si="16"/>
        <v>0</v>
      </c>
      <c r="U90" s="11">
        <f t="shared" si="17"/>
        <v>0</v>
      </c>
      <c r="V90" s="11">
        <f t="shared" si="18"/>
        <v>301.57</v>
      </c>
      <c r="W90" s="12">
        <f t="shared" si="19"/>
        <v>0</v>
      </c>
      <c r="X90" s="16">
        <v>75522.820000000007</v>
      </c>
      <c r="Y90" s="12">
        <v>278527.34999999998</v>
      </c>
    </row>
    <row r="91" spans="1:25">
      <c r="A91" s="19" t="s">
        <v>187</v>
      </c>
      <c r="B91" s="20" t="s">
        <v>188</v>
      </c>
      <c r="C91" s="10">
        <v>156752</v>
      </c>
      <c r="D91" s="11">
        <v>605940</v>
      </c>
      <c r="E91" s="11">
        <v>272399</v>
      </c>
      <c r="F91" s="12">
        <v>1089597</v>
      </c>
      <c r="G91" s="10">
        <v>156752</v>
      </c>
      <c r="H91" s="12">
        <v>20117.650000000001</v>
      </c>
      <c r="I91" s="10">
        <v>0</v>
      </c>
      <c r="J91" s="11">
        <v>507480.61000000004</v>
      </c>
      <c r="K91" s="11">
        <v>153539</v>
      </c>
      <c r="L91" s="12">
        <v>432070.40999999992</v>
      </c>
      <c r="M91" s="10">
        <v>0</v>
      </c>
      <c r="N91" s="11">
        <v>78340.740000000005</v>
      </c>
      <c r="O91" s="11">
        <v>102479.79999999997</v>
      </c>
      <c r="P91" s="12">
        <v>441578.60000000003</v>
      </c>
      <c r="Q91" s="10">
        <v>0</v>
      </c>
      <c r="R91" s="11">
        <v>16380.2</v>
      </c>
      <c r="S91" s="11">
        <v>100084.68000000001</v>
      </c>
      <c r="T91" s="10">
        <f t="shared" si="16"/>
        <v>0</v>
      </c>
      <c r="U91" s="11">
        <f t="shared" si="17"/>
        <v>1</v>
      </c>
      <c r="V91" s="11">
        <f t="shared" si="18"/>
        <v>0</v>
      </c>
      <c r="W91" s="12">
        <f t="shared" si="19"/>
        <v>115863.31</v>
      </c>
      <c r="X91" s="16">
        <v>39140</v>
      </c>
      <c r="Y91" s="12">
        <v>241415.96</v>
      </c>
    </row>
    <row r="92" spans="1:25">
      <c r="A92" s="19" t="s">
        <v>189</v>
      </c>
      <c r="B92" s="20" t="s">
        <v>190</v>
      </c>
      <c r="C92" s="10">
        <v>928024</v>
      </c>
      <c r="D92" s="11">
        <v>3535316</v>
      </c>
      <c r="E92" s="11">
        <v>1589298</v>
      </c>
      <c r="F92" s="12">
        <v>6357190</v>
      </c>
      <c r="G92" s="10">
        <v>888652.47</v>
      </c>
      <c r="H92" s="12">
        <v>0</v>
      </c>
      <c r="I92" s="10">
        <v>39371.53</v>
      </c>
      <c r="J92" s="11">
        <v>1046114.2000000001</v>
      </c>
      <c r="K92" s="11">
        <v>1458416.29</v>
      </c>
      <c r="L92" s="12">
        <v>0</v>
      </c>
      <c r="M92" s="10">
        <v>0</v>
      </c>
      <c r="N92" s="11">
        <v>2240766.75</v>
      </c>
      <c r="O92" s="11">
        <v>130881.70999999999</v>
      </c>
      <c r="P92" s="12">
        <v>921971.66</v>
      </c>
      <c r="Q92" s="10">
        <v>248435.05000000002</v>
      </c>
      <c r="R92" s="11">
        <v>0</v>
      </c>
      <c r="S92" s="11">
        <v>1074210.6199999999</v>
      </c>
      <c r="T92" s="10">
        <f t="shared" si="16"/>
        <v>0</v>
      </c>
      <c r="U92" s="11">
        <f t="shared" si="17"/>
        <v>0</v>
      </c>
      <c r="V92" s="11">
        <f t="shared" si="18"/>
        <v>0</v>
      </c>
      <c r="W92" s="12">
        <f t="shared" si="19"/>
        <v>4361007.72</v>
      </c>
      <c r="X92" s="16">
        <v>207059</v>
      </c>
      <c r="Y92" s="12">
        <v>260069.67</v>
      </c>
    </row>
    <row r="93" spans="1:25">
      <c r="A93" s="19" t="s">
        <v>191</v>
      </c>
      <c r="B93" s="20" t="s">
        <v>192</v>
      </c>
      <c r="C93" s="10">
        <v>746793</v>
      </c>
      <c r="D93" s="11">
        <v>2865137</v>
      </c>
      <c r="E93" s="11">
        <v>1288019</v>
      </c>
      <c r="F93" s="12">
        <v>5152077</v>
      </c>
      <c r="G93" s="10">
        <v>492786.16</v>
      </c>
      <c r="H93" s="12">
        <v>315576.86</v>
      </c>
      <c r="I93" s="10">
        <v>254006.84</v>
      </c>
      <c r="J93" s="11">
        <v>2524995.7200000002</v>
      </c>
      <c r="K93" s="11">
        <v>611675.61</v>
      </c>
      <c r="L93" s="12">
        <v>2110169.9099999997</v>
      </c>
      <c r="M93" s="10">
        <v>0</v>
      </c>
      <c r="N93" s="11">
        <v>24190.720000000001</v>
      </c>
      <c r="O93" s="11">
        <v>375361.96999999991</v>
      </c>
      <c r="P93" s="12">
        <v>2575813.3300000005</v>
      </c>
      <c r="Q93" s="10">
        <v>0</v>
      </c>
      <c r="R93" s="11">
        <v>248516.85</v>
      </c>
      <c r="S93" s="11">
        <v>431272.63</v>
      </c>
      <c r="T93" s="10">
        <f t="shared" si="16"/>
        <v>0</v>
      </c>
      <c r="U93" s="11">
        <f t="shared" si="17"/>
        <v>373.7</v>
      </c>
      <c r="V93" s="11">
        <f t="shared" si="18"/>
        <v>52464.57</v>
      </c>
      <c r="W93" s="12">
        <f t="shared" si="19"/>
        <v>34821.129999999997</v>
      </c>
      <c r="X93" s="16">
        <v>131197.59</v>
      </c>
      <c r="Y93" s="12">
        <v>1164890.4100000001</v>
      </c>
    </row>
    <row r="94" spans="1:25">
      <c r="A94" s="19" t="s">
        <v>193</v>
      </c>
      <c r="B94" s="20" t="s">
        <v>194</v>
      </c>
      <c r="C94" s="10">
        <v>168893</v>
      </c>
      <c r="D94" s="11">
        <v>652862</v>
      </c>
      <c r="E94" s="11">
        <v>293493</v>
      </c>
      <c r="F94" s="12">
        <v>1173974</v>
      </c>
      <c r="G94" s="10">
        <v>168889.65999999997</v>
      </c>
      <c r="H94" s="12">
        <v>652862</v>
      </c>
      <c r="I94" s="10">
        <v>0</v>
      </c>
      <c r="J94" s="11">
        <v>0</v>
      </c>
      <c r="K94" s="11">
        <v>293493</v>
      </c>
      <c r="L94" s="12">
        <v>1173974</v>
      </c>
      <c r="M94" s="10">
        <v>0</v>
      </c>
      <c r="N94" s="11">
        <v>0</v>
      </c>
      <c r="O94" s="11">
        <v>0</v>
      </c>
      <c r="P94" s="12">
        <v>0</v>
      </c>
      <c r="Q94" s="10">
        <v>0</v>
      </c>
      <c r="R94" s="11">
        <v>0</v>
      </c>
      <c r="S94" s="11">
        <v>0</v>
      </c>
      <c r="T94" s="10">
        <f t="shared" si="16"/>
        <v>3.34</v>
      </c>
      <c r="U94" s="11">
        <f t="shared" si="17"/>
        <v>0</v>
      </c>
      <c r="V94" s="11">
        <f t="shared" si="18"/>
        <v>0</v>
      </c>
      <c r="W94" s="12">
        <f t="shared" si="19"/>
        <v>0</v>
      </c>
      <c r="X94" s="16">
        <v>40263</v>
      </c>
      <c r="Y94" s="12">
        <v>698367</v>
      </c>
    </row>
    <row r="95" spans="1:25">
      <c r="A95" s="19" t="s">
        <v>195</v>
      </c>
      <c r="B95" s="20" t="s">
        <v>196</v>
      </c>
      <c r="C95" s="10">
        <v>57134</v>
      </c>
      <c r="D95" s="11">
        <v>202059</v>
      </c>
      <c r="E95" s="11">
        <v>90835</v>
      </c>
      <c r="F95" s="12">
        <v>363342</v>
      </c>
      <c r="G95" s="10">
        <v>51172.32</v>
      </c>
      <c r="H95" s="12">
        <v>0</v>
      </c>
      <c r="I95" s="10">
        <v>0</v>
      </c>
      <c r="J95" s="11">
        <v>174822.31</v>
      </c>
      <c r="K95" s="11">
        <v>0</v>
      </c>
      <c r="L95" s="12">
        <v>62114.62</v>
      </c>
      <c r="M95" s="10">
        <v>0</v>
      </c>
      <c r="N95" s="11">
        <v>20275</v>
      </c>
      <c r="O95" s="11">
        <v>23149.35</v>
      </c>
      <c r="P95" s="12">
        <v>226515.01999999996</v>
      </c>
      <c r="Q95" s="10">
        <v>0</v>
      </c>
      <c r="R95" s="11">
        <v>0</v>
      </c>
      <c r="S95" s="11">
        <v>64864.160000000003</v>
      </c>
      <c r="T95" s="10">
        <f t="shared" si="16"/>
        <v>5961.68</v>
      </c>
      <c r="U95" s="11">
        <f t="shared" si="17"/>
        <v>6961.69</v>
      </c>
      <c r="V95" s="11">
        <f t="shared" si="18"/>
        <v>67685.649999999994</v>
      </c>
      <c r="W95" s="12">
        <f t="shared" si="19"/>
        <v>9848.2000000000007</v>
      </c>
      <c r="X95" s="16">
        <v>5000</v>
      </c>
      <c r="Y95" s="12">
        <v>25000</v>
      </c>
    </row>
    <row r="96" spans="1:25">
      <c r="A96" s="19" t="s">
        <v>197</v>
      </c>
      <c r="B96" s="20" t="s">
        <v>198</v>
      </c>
      <c r="C96" s="10">
        <v>19361</v>
      </c>
      <c r="D96" s="11">
        <v>70160</v>
      </c>
      <c r="E96" s="11">
        <v>31540</v>
      </c>
      <c r="F96" s="12">
        <v>126162</v>
      </c>
      <c r="G96" s="10">
        <v>8919.35</v>
      </c>
      <c r="H96" s="12">
        <v>0</v>
      </c>
      <c r="I96" s="10">
        <v>10441.65</v>
      </c>
      <c r="J96" s="11">
        <v>13820.59</v>
      </c>
      <c r="K96" s="11">
        <v>24663.629999999997</v>
      </c>
      <c r="L96" s="12">
        <v>0</v>
      </c>
      <c r="M96" s="10">
        <v>0</v>
      </c>
      <c r="N96" s="11">
        <v>38108.58</v>
      </c>
      <c r="O96" s="11">
        <v>6876.37</v>
      </c>
      <c r="P96" s="12">
        <v>98775.010000000009</v>
      </c>
      <c r="Q96" s="10">
        <v>18230.830000000002</v>
      </c>
      <c r="R96" s="11">
        <v>0</v>
      </c>
      <c r="S96" s="11">
        <v>27386.99</v>
      </c>
      <c r="T96" s="10">
        <f t="shared" si="16"/>
        <v>0</v>
      </c>
      <c r="U96" s="11">
        <f t="shared" si="17"/>
        <v>0</v>
      </c>
      <c r="V96" s="11">
        <f t="shared" si="18"/>
        <v>0</v>
      </c>
      <c r="W96" s="12">
        <f t="shared" si="19"/>
        <v>0</v>
      </c>
      <c r="X96" s="16">
        <v>22991.780000000002</v>
      </c>
      <c r="Y96" s="12">
        <v>115511.91999999998</v>
      </c>
    </row>
    <row r="97" spans="1:25">
      <c r="A97" s="19" t="s">
        <v>199</v>
      </c>
      <c r="B97" s="20" t="s">
        <v>200</v>
      </c>
      <c r="C97" s="10">
        <v>14074</v>
      </c>
      <c r="D97" s="11">
        <v>54404</v>
      </c>
      <c r="E97" s="11">
        <v>24457</v>
      </c>
      <c r="F97" s="12">
        <v>97829</v>
      </c>
      <c r="G97" s="10">
        <v>14074</v>
      </c>
      <c r="H97" s="12">
        <v>0</v>
      </c>
      <c r="I97" s="10">
        <v>0</v>
      </c>
      <c r="J97" s="11">
        <v>44892.78</v>
      </c>
      <c r="K97" s="11">
        <v>0</v>
      </c>
      <c r="L97" s="12">
        <v>0</v>
      </c>
      <c r="M97" s="10">
        <v>0</v>
      </c>
      <c r="N97" s="11">
        <v>9511.2200000000012</v>
      </c>
      <c r="O97" s="11">
        <v>2755.2000000000003</v>
      </c>
      <c r="P97" s="12">
        <v>40408.769999999997</v>
      </c>
      <c r="Q97" s="10">
        <v>0</v>
      </c>
      <c r="R97" s="11">
        <v>817.88</v>
      </c>
      <c r="S97" s="11">
        <v>8377.9599999999991</v>
      </c>
      <c r="T97" s="10">
        <f t="shared" si="16"/>
        <v>0</v>
      </c>
      <c r="U97" s="11">
        <f t="shared" si="17"/>
        <v>0</v>
      </c>
      <c r="V97" s="11">
        <f t="shared" si="18"/>
        <v>20883.919999999998</v>
      </c>
      <c r="W97" s="12">
        <f t="shared" si="19"/>
        <v>49042.27</v>
      </c>
      <c r="X97" s="16">
        <v>3573.08</v>
      </c>
      <c r="Y97" s="12">
        <v>48786.729999999996</v>
      </c>
    </row>
    <row r="98" spans="1:25">
      <c r="A98" s="19" t="s">
        <v>201</v>
      </c>
      <c r="B98" s="20" t="s">
        <v>202</v>
      </c>
      <c r="C98" s="10">
        <v>68454</v>
      </c>
      <c r="D98" s="11">
        <v>114601</v>
      </c>
      <c r="E98" s="11">
        <v>51519</v>
      </c>
      <c r="F98" s="12">
        <v>206075</v>
      </c>
      <c r="G98" s="10">
        <v>68454</v>
      </c>
      <c r="H98" s="12">
        <v>0</v>
      </c>
      <c r="I98" s="10">
        <v>0</v>
      </c>
      <c r="J98" s="11">
        <v>108352.4</v>
      </c>
      <c r="K98" s="11">
        <v>14928.02</v>
      </c>
      <c r="L98" s="12">
        <v>122156.42000000001</v>
      </c>
      <c r="M98" s="10">
        <v>0</v>
      </c>
      <c r="N98" s="11">
        <v>6248.6</v>
      </c>
      <c r="O98" s="11">
        <v>30801.15</v>
      </c>
      <c r="P98" s="12">
        <v>69431.520000000004</v>
      </c>
      <c r="Q98" s="10">
        <v>0</v>
      </c>
      <c r="R98" s="11">
        <v>5789.83</v>
      </c>
      <c r="S98" s="11">
        <v>14487.060000000001</v>
      </c>
      <c r="T98" s="10">
        <f t="shared" si="16"/>
        <v>0</v>
      </c>
      <c r="U98" s="11">
        <f t="shared" si="17"/>
        <v>0</v>
      </c>
      <c r="V98" s="11">
        <f t="shared" si="18"/>
        <v>0</v>
      </c>
      <c r="W98" s="12">
        <f t="shared" si="19"/>
        <v>0</v>
      </c>
      <c r="X98" s="16">
        <v>22223.730000000003</v>
      </c>
      <c r="Y98" s="12">
        <v>206074.99999999994</v>
      </c>
    </row>
    <row r="99" spans="1:25">
      <c r="A99" s="19" t="s">
        <v>203</v>
      </c>
      <c r="B99" s="20" t="s">
        <v>204</v>
      </c>
      <c r="C99" s="10">
        <v>29706</v>
      </c>
      <c r="D99" s="11">
        <v>114835</v>
      </c>
      <c r="E99" s="11">
        <v>51624</v>
      </c>
      <c r="F99" s="12">
        <v>206497</v>
      </c>
      <c r="G99" s="10">
        <v>29706</v>
      </c>
      <c r="H99" s="12">
        <v>0</v>
      </c>
      <c r="I99" s="10">
        <v>0</v>
      </c>
      <c r="J99" s="11">
        <v>95314.739999999991</v>
      </c>
      <c r="K99" s="11">
        <v>0</v>
      </c>
      <c r="L99" s="12">
        <v>0</v>
      </c>
      <c r="M99" s="10">
        <v>0</v>
      </c>
      <c r="N99" s="11">
        <v>19520.260000000002</v>
      </c>
      <c r="O99" s="11">
        <v>17819.27</v>
      </c>
      <c r="P99" s="12">
        <v>83954.89</v>
      </c>
      <c r="Q99" s="10">
        <v>0</v>
      </c>
      <c r="R99" s="11">
        <v>0</v>
      </c>
      <c r="S99" s="11">
        <v>47570.42</v>
      </c>
      <c r="T99" s="10">
        <f t="shared" si="16"/>
        <v>0</v>
      </c>
      <c r="U99" s="11">
        <f t="shared" si="17"/>
        <v>0</v>
      </c>
      <c r="V99" s="11">
        <f t="shared" si="18"/>
        <v>33804.730000000003</v>
      </c>
      <c r="W99" s="12">
        <f t="shared" si="19"/>
        <v>74971.69</v>
      </c>
      <c r="X99" s="16">
        <v>2678.42</v>
      </c>
      <c r="Y99" s="12">
        <v>131525.31</v>
      </c>
    </row>
    <row r="100" spans="1:25">
      <c r="A100" s="19" t="s">
        <v>205</v>
      </c>
      <c r="B100" s="20" t="s">
        <v>206</v>
      </c>
      <c r="C100" s="10">
        <v>272954</v>
      </c>
      <c r="D100" s="11">
        <v>911683</v>
      </c>
      <c r="E100" s="11">
        <v>409846</v>
      </c>
      <c r="F100" s="12">
        <v>1639385</v>
      </c>
      <c r="G100" s="10">
        <v>215661.66</v>
      </c>
      <c r="H100" s="12">
        <v>0</v>
      </c>
      <c r="I100" s="10">
        <v>57283.219999999994</v>
      </c>
      <c r="J100" s="11">
        <v>762180.7</v>
      </c>
      <c r="K100" s="11">
        <v>0</v>
      </c>
      <c r="L100" s="12">
        <v>119946.1</v>
      </c>
      <c r="M100" s="10">
        <v>0</v>
      </c>
      <c r="N100" s="11">
        <v>116133.70000000001</v>
      </c>
      <c r="O100" s="11">
        <v>170155.37</v>
      </c>
      <c r="P100" s="12">
        <v>528166.99</v>
      </c>
      <c r="Q100" s="10">
        <v>33140.76</v>
      </c>
      <c r="R100" s="11">
        <v>110169.07999999999</v>
      </c>
      <c r="S100" s="11">
        <v>493133.02</v>
      </c>
      <c r="T100" s="10">
        <f t="shared" si="16"/>
        <v>9.1199999999999992</v>
      </c>
      <c r="U100" s="11">
        <f t="shared" si="17"/>
        <v>227.84</v>
      </c>
      <c r="V100" s="11">
        <f t="shared" si="18"/>
        <v>129521.55</v>
      </c>
      <c r="W100" s="12">
        <f t="shared" si="19"/>
        <v>498138.89</v>
      </c>
      <c r="X100" s="16">
        <v>280324.45</v>
      </c>
      <c r="Y100" s="12">
        <v>948877.22999999986</v>
      </c>
    </row>
    <row r="101" spans="1:25">
      <c r="A101" s="19" t="s">
        <v>207</v>
      </c>
      <c r="B101" s="20" t="s">
        <v>208</v>
      </c>
      <c r="C101" s="10">
        <v>6218479</v>
      </c>
      <c r="D101" s="11">
        <v>24186671</v>
      </c>
      <c r="E101" s="11">
        <v>10873092</v>
      </c>
      <c r="F101" s="12">
        <v>43492366</v>
      </c>
      <c r="G101" s="10">
        <v>6149132.6299999999</v>
      </c>
      <c r="H101" s="12">
        <v>0</v>
      </c>
      <c r="I101" s="10">
        <v>63939.540000000008</v>
      </c>
      <c r="J101" s="11">
        <v>15335581.020000001</v>
      </c>
      <c r="K101" s="11">
        <v>2702923.36</v>
      </c>
      <c r="L101" s="12">
        <v>239981.28999999998</v>
      </c>
      <c r="M101" s="10">
        <v>5405.97</v>
      </c>
      <c r="N101" s="11">
        <v>8372217.2999999989</v>
      </c>
      <c r="O101" s="11">
        <v>5410979.169999999</v>
      </c>
      <c r="P101" s="12">
        <v>10885492.74</v>
      </c>
      <c r="Q101" s="10">
        <v>478872.67999999993</v>
      </c>
      <c r="R101" s="11">
        <v>1667011.09</v>
      </c>
      <c r="S101" s="11">
        <v>14712890.859999999</v>
      </c>
      <c r="T101" s="10">
        <f t="shared" si="16"/>
        <v>0.86</v>
      </c>
      <c r="U101" s="11">
        <f t="shared" si="17"/>
        <v>0</v>
      </c>
      <c r="V101" s="11">
        <f t="shared" si="18"/>
        <v>1092178.3799999999</v>
      </c>
      <c r="W101" s="12">
        <f t="shared" si="19"/>
        <v>17654001.109999999</v>
      </c>
      <c r="X101" s="16">
        <v>1159483.3200000003</v>
      </c>
      <c r="Y101" s="12">
        <v>11237355.15</v>
      </c>
    </row>
    <row r="102" spans="1:25">
      <c r="A102" s="19" t="s">
        <v>209</v>
      </c>
      <c r="B102" s="20" t="s">
        <v>210</v>
      </c>
      <c r="C102" s="10">
        <v>113534</v>
      </c>
      <c r="D102" s="11">
        <v>228861</v>
      </c>
      <c r="E102" s="11">
        <v>102884</v>
      </c>
      <c r="F102" s="12">
        <v>411537</v>
      </c>
      <c r="G102" s="10">
        <v>113534</v>
      </c>
      <c r="H102" s="12">
        <v>0</v>
      </c>
      <c r="I102" s="10">
        <v>0</v>
      </c>
      <c r="J102" s="11">
        <v>53529.69999999999</v>
      </c>
      <c r="K102" s="11">
        <v>38319.870000000003</v>
      </c>
      <c r="L102" s="12">
        <v>258819.40999999997</v>
      </c>
      <c r="M102" s="10">
        <v>0</v>
      </c>
      <c r="N102" s="11">
        <v>93449.53</v>
      </c>
      <c r="O102" s="11">
        <v>2819.02</v>
      </c>
      <c r="P102" s="12">
        <v>88765.210000000021</v>
      </c>
      <c r="Q102" s="10">
        <v>81881.77</v>
      </c>
      <c r="R102" s="11">
        <v>10832.460000000001</v>
      </c>
      <c r="S102" s="11">
        <v>1472.92</v>
      </c>
      <c r="T102" s="10">
        <f t="shared" si="16"/>
        <v>0</v>
      </c>
      <c r="U102" s="11">
        <f t="shared" si="17"/>
        <v>0</v>
      </c>
      <c r="V102" s="11">
        <f t="shared" si="18"/>
        <v>50912.65</v>
      </c>
      <c r="W102" s="12">
        <f t="shared" si="19"/>
        <v>62479.46</v>
      </c>
      <c r="X102" s="16">
        <v>1838.69</v>
      </c>
      <c r="Y102" s="12">
        <v>226923.39000000004</v>
      </c>
    </row>
    <row r="103" spans="1:25">
      <c r="A103" s="19" t="s">
        <v>211</v>
      </c>
      <c r="B103" s="20" t="s">
        <v>212</v>
      </c>
      <c r="C103" s="10">
        <v>186647</v>
      </c>
      <c r="D103" s="11">
        <v>619509</v>
      </c>
      <c r="E103" s="11">
        <v>278500</v>
      </c>
      <c r="F103" s="12">
        <v>1113999</v>
      </c>
      <c r="G103" s="10">
        <v>118477.3</v>
      </c>
      <c r="H103" s="12">
        <v>0</v>
      </c>
      <c r="I103" s="10">
        <v>68169.7</v>
      </c>
      <c r="J103" s="11">
        <v>0</v>
      </c>
      <c r="K103" s="11">
        <v>65911.520000000004</v>
      </c>
      <c r="L103" s="12">
        <v>730646.83</v>
      </c>
      <c r="M103" s="10">
        <v>0</v>
      </c>
      <c r="N103" s="11">
        <v>619509</v>
      </c>
      <c r="O103" s="11">
        <v>48330.85</v>
      </c>
      <c r="P103" s="12">
        <v>383352.17</v>
      </c>
      <c r="Q103" s="10">
        <v>0</v>
      </c>
      <c r="R103" s="11">
        <v>36482.6</v>
      </c>
      <c r="S103" s="11">
        <v>0</v>
      </c>
      <c r="T103" s="10">
        <f t="shared" si="16"/>
        <v>0</v>
      </c>
      <c r="U103" s="11">
        <f t="shared" si="17"/>
        <v>0</v>
      </c>
      <c r="V103" s="11">
        <f t="shared" si="18"/>
        <v>127775.03</v>
      </c>
      <c r="W103" s="12">
        <f t="shared" si="19"/>
        <v>0</v>
      </c>
      <c r="X103" s="16">
        <v>29020.820000000003</v>
      </c>
      <c r="Y103" s="12">
        <v>171979.52999999997</v>
      </c>
    </row>
    <row r="104" spans="1:25">
      <c r="A104" s="19" t="s">
        <v>213</v>
      </c>
      <c r="B104" s="20" t="s">
        <v>214</v>
      </c>
      <c r="C104" s="10">
        <v>533921</v>
      </c>
      <c r="D104" s="11">
        <v>2079852</v>
      </c>
      <c r="E104" s="11">
        <v>934995</v>
      </c>
      <c r="F104" s="12">
        <v>3739981</v>
      </c>
      <c r="G104" s="10">
        <v>489514.08</v>
      </c>
      <c r="H104" s="12">
        <v>0</v>
      </c>
      <c r="I104" s="10">
        <v>44358.979999999996</v>
      </c>
      <c r="J104" s="11">
        <v>1140912.95</v>
      </c>
      <c r="K104" s="11">
        <v>0</v>
      </c>
      <c r="L104" s="12">
        <v>0</v>
      </c>
      <c r="M104" s="10">
        <v>0</v>
      </c>
      <c r="N104" s="11">
        <v>775506.54</v>
      </c>
      <c r="O104" s="11">
        <v>476404.54</v>
      </c>
      <c r="P104" s="12">
        <v>360836.63</v>
      </c>
      <c r="Q104" s="10">
        <v>163357.39000000001</v>
      </c>
      <c r="R104" s="11">
        <v>205877.87999999998</v>
      </c>
      <c r="S104" s="11">
        <v>770599</v>
      </c>
      <c r="T104" s="10">
        <f t="shared" si="16"/>
        <v>47.94</v>
      </c>
      <c r="U104" s="11">
        <f t="shared" si="17"/>
        <v>75.12</v>
      </c>
      <c r="V104" s="11">
        <f t="shared" si="18"/>
        <v>252712.58</v>
      </c>
      <c r="W104" s="12">
        <f t="shared" si="19"/>
        <v>2608545.37</v>
      </c>
      <c r="X104" s="16">
        <v>682282.42</v>
      </c>
      <c r="Y104" s="12">
        <v>910438.64000000013</v>
      </c>
    </row>
    <row r="105" spans="1:25">
      <c r="A105" s="19" t="s">
        <v>215</v>
      </c>
      <c r="B105" s="20" t="s">
        <v>216</v>
      </c>
      <c r="C105" s="10">
        <v>0</v>
      </c>
      <c r="D105" s="11">
        <v>0</v>
      </c>
      <c r="E105" s="11">
        <v>0</v>
      </c>
      <c r="F105" s="12">
        <v>910933</v>
      </c>
      <c r="G105" s="10">
        <v>0</v>
      </c>
      <c r="H105" s="12">
        <v>0</v>
      </c>
      <c r="I105" s="10">
        <v>0</v>
      </c>
      <c r="J105" s="11">
        <v>0</v>
      </c>
      <c r="K105" s="11">
        <v>0</v>
      </c>
      <c r="L105" s="12">
        <v>474331.61</v>
      </c>
      <c r="M105" s="10">
        <v>0</v>
      </c>
      <c r="N105" s="11">
        <v>0</v>
      </c>
      <c r="O105" s="11">
        <v>0</v>
      </c>
      <c r="P105" s="12">
        <v>338735.85000000003</v>
      </c>
      <c r="Q105" s="10">
        <v>0</v>
      </c>
      <c r="R105" s="11">
        <v>0</v>
      </c>
      <c r="S105" s="11">
        <v>97865.54</v>
      </c>
      <c r="T105" s="10">
        <f t="shared" si="16"/>
        <v>0</v>
      </c>
      <c r="U105" s="11">
        <f t="shared" si="17"/>
        <v>0</v>
      </c>
      <c r="V105" s="11">
        <f t="shared" si="18"/>
        <v>0</v>
      </c>
      <c r="W105" s="12">
        <f t="shared" si="19"/>
        <v>0</v>
      </c>
      <c r="X105" s="16">
        <v>0</v>
      </c>
      <c r="Y105" s="12">
        <v>0</v>
      </c>
    </row>
    <row r="106" spans="1:25">
      <c r="A106" s="19" t="s">
        <v>217</v>
      </c>
      <c r="B106" s="20" t="s">
        <v>218</v>
      </c>
      <c r="C106" s="10">
        <v>120309</v>
      </c>
      <c r="D106" s="11">
        <v>605651</v>
      </c>
      <c r="E106" s="11">
        <v>272270</v>
      </c>
      <c r="F106" s="12">
        <v>1089079</v>
      </c>
      <c r="G106" s="10">
        <v>120309</v>
      </c>
      <c r="H106" s="12">
        <v>18677.72</v>
      </c>
      <c r="I106" s="10">
        <v>0</v>
      </c>
      <c r="J106" s="11">
        <v>586973.28</v>
      </c>
      <c r="K106" s="11">
        <v>272270</v>
      </c>
      <c r="L106" s="12">
        <v>369073.73</v>
      </c>
      <c r="M106" s="10">
        <v>0</v>
      </c>
      <c r="N106" s="11">
        <v>0</v>
      </c>
      <c r="O106" s="11">
        <v>0</v>
      </c>
      <c r="P106" s="12">
        <v>227648.34000000003</v>
      </c>
      <c r="Q106" s="10">
        <v>0</v>
      </c>
      <c r="R106" s="11">
        <v>0</v>
      </c>
      <c r="S106" s="11">
        <v>76774.95</v>
      </c>
      <c r="T106" s="10">
        <f t="shared" si="16"/>
        <v>0</v>
      </c>
      <c r="U106" s="11">
        <f t="shared" si="17"/>
        <v>0</v>
      </c>
      <c r="V106" s="11">
        <f t="shared" si="18"/>
        <v>0</v>
      </c>
      <c r="W106" s="12">
        <f t="shared" si="19"/>
        <v>415581.98</v>
      </c>
      <c r="X106" s="16">
        <v>20168</v>
      </c>
      <c r="Y106" s="12">
        <v>57081.26</v>
      </c>
    </row>
    <row r="107" spans="1:25">
      <c r="A107" s="19" t="s">
        <v>219</v>
      </c>
      <c r="B107" s="20" t="s">
        <v>220</v>
      </c>
      <c r="C107" s="10">
        <v>76457</v>
      </c>
      <c r="D107" s="11">
        <v>241605</v>
      </c>
      <c r="E107" s="11">
        <v>108613</v>
      </c>
      <c r="F107" s="12">
        <v>434453</v>
      </c>
      <c r="G107" s="10">
        <v>76457</v>
      </c>
      <c r="H107" s="12">
        <v>40198.369999999995</v>
      </c>
      <c r="I107" s="10">
        <v>0</v>
      </c>
      <c r="J107" s="11">
        <v>201406.63</v>
      </c>
      <c r="K107" s="11">
        <v>108612.99999999999</v>
      </c>
      <c r="L107" s="12">
        <v>348493.05</v>
      </c>
      <c r="M107" s="10">
        <v>0</v>
      </c>
      <c r="N107" s="11">
        <v>0</v>
      </c>
      <c r="O107" s="11">
        <v>0</v>
      </c>
      <c r="P107" s="12">
        <v>85959.95</v>
      </c>
      <c r="Q107" s="10">
        <v>0</v>
      </c>
      <c r="R107" s="11">
        <v>0</v>
      </c>
      <c r="S107" s="11">
        <v>0</v>
      </c>
      <c r="T107" s="10">
        <f t="shared" si="16"/>
        <v>0</v>
      </c>
      <c r="U107" s="11">
        <f t="shared" si="17"/>
        <v>0</v>
      </c>
      <c r="V107" s="11">
        <f t="shared" si="18"/>
        <v>0</v>
      </c>
      <c r="W107" s="12">
        <f t="shared" si="19"/>
        <v>0</v>
      </c>
      <c r="X107" s="16">
        <v>0</v>
      </c>
      <c r="Y107" s="12">
        <v>30358.44</v>
      </c>
    </row>
    <row r="108" spans="1:25">
      <c r="A108" s="19" t="s">
        <v>221</v>
      </c>
      <c r="B108" s="20" t="s">
        <v>222</v>
      </c>
      <c r="C108" s="10">
        <v>98681</v>
      </c>
      <c r="D108" s="11">
        <v>362145</v>
      </c>
      <c r="E108" s="11">
        <v>162802</v>
      </c>
      <c r="F108" s="12">
        <v>651208</v>
      </c>
      <c r="G108" s="10">
        <v>98681</v>
      </c>
      <c r="H108" s="12">
        <v>0</v>
      </c>
      <c r="I108" s="10">
        <v>0</v>
      </c>
      <c r="J108" s="11">
        <v>361831.01000000007</v>
      </c>
      <c r="K108" s="11">
        <v>8042.77</v>
      </c>
      <c r="L108" s="12">
        <v>207775.12</v>
      </c>
      <c r="M108" s="10">
        <v>0</v>
      </c>
      <c r="N108" s="11">
        <v>313.99</v>
      </c>
      <c r="O108" s="11">
        <v>22524.11</v>
      </c>
      <c r="P108" s="12">
        <v>78277.36</v>
      </c>
      <c r="Q108" s="10">
        <v>0</v>
      </c>
      <c r="R108" s="11">
        <v>77681.59</v>
      </c>
      <c r="S108" s="11">
        <v>220726.71</v>
      </c>
      <c r="T108" s="10">
        <f t="shared" si="16"/>
        <v>0</v>
      </c>
      <c r="U108" s="11">
        <f t="shared" si="17"/>
        <v>0</v>
      </c>
      <c r="V108" s="11">
        <f t="shared" si="18"/>
        <v>54553.53</v>
      </c>
      <c r="W108" s="12">
        <f t="shared" si="19"/>
        <v>144428.81</v>
      </c>
      <c r="X108" s="16">
        <v>27242.35</v>
      </c>
      <c r="Y108" s="12">
        <v>160693.84</v>
      </c>
    </row>
    <row r="109" spans="1:25">
      <c r="A109" s="19" t="s">
        <v>223</v>
      </c>
      <c r="B109" s="20" t="s">
        <v>224</v>
      </c>
      <c r="C109" s="10">
        <v>11266</v>
      </c>
      <c r="D109" s="11">
        <v>0</v>
      </c>
      <c r="E109" s="11">
        <v>0</v>
      </c>
      <c r="F109" s="12">
        <v>63734</v>
      </c>
      <c r="G109" s="10">
        <v>10577.56</v>
      </c>
      <c r="H109" s="12">
        <v>0</v>
      </c>
      <c r="I109" s="10">
        <v>688.44</v>
      </c>
      <c r="J109" s="11">
        <v>0</v>
      </c>
      <c r="K109" s="11">
        <v>0</v>
      </c>
      <c r="L109" s="12">
        <v>17776.02</v>
      </c>
      <c r="M109" s="10">
        <v>0</v>
      </c>
      <c r="N109" s="11">
        <v>0</v>
      </c>
      <c r="O109" s="11">
        <v>0</v>
      </c>
      <c r="P109" s="12">
        <v>31101.519999999997</v>
      </c>
      <c r="Q109" s="10">
        <v>0</v>
      </c>
      <c r="R109" s="11">
        <v>0</v>
      </c>
      <c r="S109" s="11">
        <v>6199.24</v>
      </c>
      <c r="T109" s="10">
        <f t="shared" si="16"/>
        <v>0</v>
      </c>
      <c r="U109" s="11">
        <f t="shared" si="17"/>
        <v>0</v>
      </c>
      <c r="V109" s="11">
        <f t="shared" si="18"/>
        <v>0</v>
      </c>
      <c r="W109" s="12">
        <f t="shared" si="19"/>
        <v>8657.2199999999993</v>
      </c>
      <c r="X109" s="16">
        <v>0</v>
      </c>
      <c r="Y109" s="12">
        <v>49356.28</v>
      </c>
    </row>
    <row r="110" spans="1:25">
      <c r="A110" s="19" t="s">
        <v>225</v>
      </c>
      <c r="B110" s="20" t="s">
        <v>226</v>
      </c>
      <c r="C110" s="10">
        <v>22492</v>
      </c>
      <c r="D110" s="11">
        <v>31496</v>
      </c>
      <c r="E110" s="11">
        <v>14159</v>
      </c>
      <c r="F110" s="12">
        <v>56635</v>
      </c>
      <c r="G110" s="10">
        <v>22492</v>
      </c>
      <c r="H110" s="12">
        <v>0</v>
      </c>
      <c r="I110" s="10">
        <v>0</v>
      </c>
      <c r="J110" s="11">
        <v>0</v>
      </c>
      <c r="K110" s="11">
        <v>0</v>
      </c>
      <c r="L110" s="12">
        <v>0</v>
      </c>
      <c r="M110" s="10">
        <v>0</v>
      </c>
      <c r="N110" s="11">
        <v>0</v>
      </c>
      <c r="O110" s="11">
        <v>0</v>
      </c>
      <c r="P110" s="12">
        <v>0</v>
      </c>
      <c r="Q110" s="10">
        <v>0</v>
      </c>
      <c r="R110" s="11">
        <v>0</v>
      </c>
      <c r="S110" s="11">
        <v>0</v>
      </c>
      <c r="T110" s="10">
        <f t="shared" si="16"/>
        <v>0</v>
      </c>
      <c r="U110" s="11">
        <f t="shared" si="17"/>
        <v>31496</v>
      </c>
      <c r="V110" s="11">
        <f t="shared" si="18"/>
        <v>14159</v>
      </c>
      <c r="W110" s="12">
        <f t="shared" si="19"/>
        <v>56635</v>
      </c>
      <c r="X110" s="16">
        <v>0</v>
      </c>
      <c r="Y110" s="12">
        <v>0</v>
      </c>
    </row>
    <row r="111" spans="1:25">
      <c r="A111" s="19" t="s">
        <v>227</v>
      </c>
      <c r="B111" s="20" t="s">
        <v>228</v>
      </c>
      <c r="C111" s="10">
        <v>523835</v>
      </c>
      <c r="D111" s="11">
        <v>2025656</v>
      </c>
      <c r="E111" s="11">
        <v>910632</v>
      </c>
      <c r="F111" s="12">
        <v>3642526</v>
      </c>
      <c r="G111" s="10">
        <v>523835</v>
      </c>
      <c r="H111" s="12">
        <v>0</v>
      </c>
      <c r="I111" s="10">
        <v>0</v>
      </c>
      <c r="J111" s="11">
        <v>2007759.9</v>
      </c>
      <c r="K111" s="11">
        <v>672118.26</v>
      </c>
      <c r="L111" s="12">
        <v>3642526</v>
      </c>
      <c r="M111" s="10">
        <v>0</v>
      </c>
      <c r="N111" s="11">
        <v>17896.099999999999</v>
      </c>
      <c r="O111" s="11">
        <v>238513.74</v>
      </c>
      <c r="P111" s="12">
        <v>0</v>
      </c>
      <c r="Q111" s="10">
        <v>0</v>
      </c>
      <c r="R111" s="11">
        <v>0</v>
      </c>
      <c r="S111" s="11">
        <v>0</v>
      </c>
      <c r="T111" s="10">
        <f t="shared" si="16"/>
        <v>0</v>
      </c>
      <c r="U111" s="11">
        <f t="shared" si="17"/>
        <v>0</v>
      </c>
      <c r="V111" s="11">
        <f t="shared" si="18"/>
        <v>0</v>
      </c>
      <c r="W111" s="12">
        <f t="shared" si="19"/>
        <v>0</v>
      </c>
      <c r="X111" s="16">
        <v>104406</v>
      </c>
      <c r="Y111" s="12">
        <v>3642526</v>
      </c>
    </row>
    <row r="112" spans="1:25">
      <c r="A112" s="19" t="s">
        <v>229</v>
      </c>
      <c r="B112" s="20" t="s">
        <v>230</v>
      </c>
      <c r="C112" s="10">
        <v>1683</v>
      </c>
      <c r="D112" s="11">
        <v>0</v>
      </c>
      <c r="E112" s="11">
        <v>0</v>
      </c>
      <c r="F112" s="12">
        <v>73317</v>
      </c>
      <c r="G112" s="10">
        <v>1307.95</v>
      </c>
      <c r="H112" s="12">
        <v>0</v>
      </c>
      <c r="I112" s="10">
        <v>0</v>
      </c>
      <c r="J112" s="11">
        <v>0</v>
      </c>
      <c r="K112" s="11">
        <v>0</v>
      </c>
      <c r="L112" s="12">
        <v>13664.539999999999</v>
      </c>
      <c r="M112" s="10">
        <v>0</v>
      </c>
      <c r="N112" s="11">
        <v>0</v>
      </c>
      <c r="O112" s="11">
        <v>0</v>
      </c>
      <c r="P112" s="12">
        <v>29491.810000000005</v>
      </c>
      <c r="Q112" s="10">
        <v>0</v>
      </c>
      <c r="R112" s="11">
        <v>0</v>
      </c>
      <c r="S112" s="11">
        <v>6616.93</v>
      </c>
      <c r="T112" s="10">
        <f t="shared" si="16"/>
        <v>375.05</v>
      </c>
      <c r="U112" s="11">
        <f t="shared" si="17"/>
        <v>0</v>
      </c>
      <c r="V112" s="11">
        <f t="shared" si="18"/>
        <v>0</v>
      </c>
      <c r="W112" s="12">
        <f t="shared" si="19"/>
        <v>23543.72</v>
      </c>
      <c r="X112" s="16">
        <v>0</v>
      </c>
      <c r="Y112" s="12">
        <v>28331.57</v>
      </c>
    </row>
    <row r="113" spans="1:25">
      <c r="A113" s="19" t="s">
        <v>231</v>
      </c>
      <c r="B113" s="20" t="s">
        <v>232</v>
      </c>
      <c r="C113" s="10">
        <v>125331</v>
      </c>
      <c r="D113" s="11">
        <v>484501</v>
      </c>
      <c r="E113" s="11">
        <v>217807</v>
      </c>
      <c r="F113" s="12">
        <v>871227</v>
      </c>
      <c r="G113" s="10">
        <v>11592.5</v>
      </c>
      <c r="H113" s="12">
        <v>0</v>
      </c>
      <c r="I113" s="10">
        <v>113738.5</v>
      </c>
      <c r="J113" s="11">
        <v>0</v>
      </c>
      <c r="K113" s="11">
        <v>0</v>
      </c>
      <c r="L113" s="12">
        <v>0</v>
      </c>
      <c r="M113" s="10">
        <v>0</v>
      </c>
      <c r="N113" s="11">
        <v>66665.89</v>
      </c>
      <c r="O113" s="11">
        <v>0</v>
      </c>
      <c r="P113" s="12">
        <v>483628.87</v>
      </c>
      <c r="Q113" s="10">
        <v>417835.11</v>
      </c>
      <c r="R113" s="11">
        <v>165270</v>
      </c>
      <c r="S113" s="11">
        <v>116027.37</v>
      </c>
      <c r="T113" s="10">
        <f t="shared" si="16"/>
        <v>0</v>
      </c>
      <c r="U113" s="11">
        <f t="shared" si="17"/>
        <v>0</v>
      </c>
      <c r="V113" s="11">
        <f t="shared" si="18"/>
        <v>52537</v>
      </c>
      <c r="W113" s="12">
        <f t="shared" si="19"/>
        <v>271570.76</v>
      </c>
      <c r="X113" s="16">
        <v>165270</v>
      </c>
      <c r="Y113" s="12">
        <v>393276.36</v>
      </c>
    </row>
    <row r="114" spans="1:25">
      <c r="A114" s="19" t="s">
        <v>233</v>
      </c>
      <c r="B114" s="20" t="s">
        <v>234</v>
      </c>
      <c r="C114" s="10">
        <v>48793</v>
      </c>
      <c r="D114" s="11">
        <v>171510</v>
      </c>
      <c r="E114" s="11">
        <v>77102</v>
      </c>
      <c r="F114" s="12">
        <v>308408</v>
      </c>
      <c r="G114" s="10">
        <v>48793</v>
      </c>
      <c r="H114" s="12">
        <v>90875.08</v>
      </c>
      <c r="I114" s="10">
        <v>0</v>
      </c>
      <c r="J114" s="11">
        <v>80611.63</v>
      </c>
      <c r="K114" s="11">
        <v>51883.979999999996</v>
      </c>
      <c r="L114" s="12">
        <v>143431.81</v>
      </c>
      <c r="M114" s="10">
        <v>0</v>
      </c>
      <c r="N114" s="11">
        <v>23.29</v>
      </c>
      <c r="O114" s="11">
        <v>11825.03</v>
      </c>
      <c r="P114" s="12">
        <v>164976.19</v>
      </c>
      <c r="Q114" s="10">
        <v>0</v>
      </c>
      <c r="R114" s="11">
        <v>8335.11</v>
      </c>
      <c r="S114" s="11">
        <v>0</v>
      </c>
      <c r="T114" s="10">
        <f t="shared" si="16"/>
        <v>0</v>
      </c>
      <c r="U114" s="11">
        <f t="shared" si="17"/>
        <v>0</v>
      </c>
      <c r="V114" s="11">
        <f t="shared" si="18"/>
        <v>5057.88</v>
      </c>
      <c r="W114" s="12">
        <f t="shared" si="19"/>
        <v>0</v>
      </c>
      <c r="X114" s="16">
        <v>15683.349999999997</v>
      </c>
      <c r="Y114" s="12">
        <v>199319.46000000002</v>
      </c>
    </row>
    <row r="115" spans="1:25">
      <c r="A115" s="19" t="s">
        <v>235</v>
      </c>
      <c r="B115" s="20" t="s">
        <v>236</v>
      </c>
      <c r="C115" s="10">
        <v>1123991</v>
      </c>
      <c r="D115" s="11">
        <v>4344950</v>
      </c>
      <c r="E115" s="11">
        <v>1953268</v>
      </c>
      <c r="F115" s="12">
        <v>7813070</v>
      </c>
      <c r="G115" s="10">
        <v>1123991</v>
      </c>
      <c r="H115" s="12">
        <v>0</v>
      </c>
      <c r="I115" s="10">
        <v>0</v>
      </c>
      <c r="J115" s="11">
        <v>3259517.0200000005</v>
      </c>
      <c r="K115" s="11">
        <v>1647129.5699999998</v>
      </c>
      <c r="L115" s="12">
        <v>446569.48</v>
      </c>
      <c r="M115" s="10">
        <v>0</v>
      </c>
      <c r="N115" s="11">
        <v>815729.55999999994</v>
      </c>
      <c r="O115" s="11">
        <v>306138.43</v>
      </c>
      <c r="P115" s="12">
        <v>2283109.5099999998</v>
      </c>
      <c r="Q115" s="10">
        <v>269703.42</v>
      </c>
      <c r="R115" s="11">
        <v>0</v>
      </c>
      <c r="S115" s="11">
        <v>3278374.8200000003</v>
      </c>
      <c r="T115" s="10">
        <f t="shared" si="16"/>
        <v>0</v>
      </c>
      <c r="U115" s="11">
        <f t="shared" si="17"/>
        <v>0</v>
      </c>
      <c r="V115" s="11">
        <f t="shared" si="18"/>
        <v>0</v>
      </c>
      <c r="W115" s="12">
        <f t="shared" si="19"/>
        <v>1805016.19</v>
      </c>
      <c r="X115" s="16">
        <v>202263.22999999998</v>
      </c>
      <c r="Y115" s="12">
        <v>2987622.88</v>
      </c>
    </row>
    <row r="116" spans="1:25">
      <c r="A116" s="19" t="s">
        <v>237</v>
      </c>
      <c r="B116" s="20" t="s">
        <v>238</v>
      </c>
      <c r="C116" s="10">
        <v>4330767</v>
      </c>
      <c r="D116" s="11">
        <v>16740145</v>
      </c>
      <c r="E116" s="11">
        <v>7525514</v>
      </c>
      <c r="F116" s="12">
        <v>30102055</v>
      </c>
      <c r="G116" s="10">
        <v>849643.7</v>
      </c>
      <c r="H116" s="12">
        <v>0</v>
      </c>
      <c r="I116" s="10">
        <v>3481123.3</v>
      </c>
      <c r="J116" s="11">
        <v>9304541.5299999993</v>
      </c>
      <c r="K116" s="11">
        <v>0</v>
      </c>
      <c r="L116" s="12">
        <v>0</v>
      </c>
      <c r="M116" s="10">
        <v>0</v>
      </c>
      <c r="N116" s="11">
        <v>7435603.4699999997</v>
      </c>
      <c r="O116" s="11">
        <v>867426.03</v>
      </c>
      <c r="P116" s="12">
        <v>1013545.75</v>
      </c>
      <c r="Q116" s="10">
        <v>0</v>
      </c>
      <c r="R116" s="11">
        <v>2298476.96</v>
      </c>
      <c r="S116" s="11">
        <v>13379811.869999999</v>
      </c>
      <c r="T116" s="10">
        <f t="shared" si="16"/>
        <v>0</v>
      </c>
      <c r="U116" s="11">
        <f t="shared" si="17"/>
        <v>0</v>
      </c>
      <c r="V116" s="11">
        <f t="shared" si="18"/>
        <v>4359611.01</v>
      </c>
      <c r="W116" s="12">
        <f t="shared" si="19"/>
        <v>15708697.380000001</v>
      </c>
      <c r="X116" s="16">
        <v>295116.82</v>
      </c>
      <c r="Y116" s="12">
        <v>13434861.83</v>
      </c>
    </row>
    <row r="117" spans="1:25">
      <c r="A117" s="19" t="s">
        <v>239</v>
      </c>
      <c r="B117" s="20" t="s">
        <v>240</v>
      </c>
      <c r="C117" s="10">
        <v>7316630</v>
      </c>
      <c r="D117" s="11">
        <v>28281091</v>
      </c>
      <c r="E117" s="11">
        <v>12713734</v>
      </c>
      <c r="F117" s="12">
        <v>50854935</v>
      </c>
      <c r="G117" s="10">
        <v>6480303.4199999999</v>
      </c>
      <c r="H117" s="12">
        <v>0</v>
      </c>
      <c r="I117" s="10">
        <v>836326.58</v>
      </c>
      <c r="J117" s="11">
        <v>23059847.510000002</v>
      </c>
      <c r="K117" s="11">
        <v>0</v>
      </c>
      <c r="L117" s="12">
        <v>10796.58</v>
      </c>
      <c r="M117" s="10">
        <v>0</v>
      </c>
      <c r="N117" s="11">
        <v>2947282.09</v>
      </c>
      <c r="O117" s="11">
        <v>748836.66</v>
      </c>
      <c r="P117" s="12">
        <v>24507726.460000001</v>
      </c>
      <c r="Q117" s="10">
        <v>2273961.4</v>
      </c>
      <c r="R117" s="11">
        <v>497601.45000000007</v>
      </c>
      <c r="S117" s="11">
        <v>6322347.6099999994</v>
      </c>
      <c r="T117" s="10">
        <f t="shared" si="16"/>
        <v>0</v>
      </c>
      <c r="U117" s="11">
        <f t="shared" si="17"/>
        <v>0</v>
      </c>
      <c r="V117" s="11">
        <f t="shared" si="18"/>
        <v>11467295.890000001</v>
      </c>
      <c r="W117" s="12">
        <f t="shared" si="19"/>
        <v>20014064.350000001</v>
      </c>
      <c r="X117" s="16">
        <v>1246438.1100000001</v>
      </c>
      <c r="Y117" s="12">
        <v>25019592.030000001</v>
      </c>
    </row>
    <row r="118" spans="1:25">
      <c r="A118" s="19" t="s">
        <v>241</v>
      </c>
      <c r="B118" s="20" t="s">
        <v>242</v>
      </c>
      <c r="C118" s="10">
        <v>182518</v>
      </c>
      <c r="D118" s="11">
        <v>706076</v>
      </c>
      <c r="E118" s="11">
        <v>317416</v>
      </c>
      <c r="F118" s="12">
        <v>1269662</v>
      </c>
      <c r="G118" s="10">
        <v>182518</v>
      </c>
      <c r="H118" s="12">
        <v>285720.05</v>
      </c>
      <c r="I118" s="10">
        <v>0</v>
      </c>
      <c r="J118" s="11">
        <v>420354.58</v>
      </c>
      <c r="K118" s="11">
        <v>141597.25</v>
      </c>
      <c r="L118" s="12">
        <v>574978.22</v>
      </c>
      <c r="M118" s="10">
        <v>0</v>
      </c>
      <c r="N118" s="11">
        <v>0</v>
      </c>
      <c r="O118" s="11">
        <v>146248.91999999998</v>
      </c>
      <c r="P118" s="12">
        <v>257976.68</v>
      </c>
      <c r="Q118" s="10">
        <v>0</v>
      </c>
      <c r="R118" s="11">
        <v>29569.829999999998</v>
      </c>
      <c r="S118" s="11">
        <v>145681.13</v>
      </c>
      <c r="T118" s="10">
        <f t="shared" si="16"/>
        <v>0</v>
      </c>
      <c r="U118" s="11">
        <f t="shared" si="17"/>
        <v>1.37</v>
      </c>
      <c r="V118" s="11">
        <f t="shared" si="18"/>
        <v>0</v>
      </c>
      <c r="W118" s="12">
        <f t="shared" si="19"/>
        <v>291025.96999999997</v>
      </c>
      <c r="X118" s="16">
        <v>39181.630000000005</v>
      </c>
      <c r="Y118" s="12">
        <v>978636.03</v>
      </c>
    </row>
    <row r="119" spans="1:25">
      <c r="A119" s="19" t="s">
        <v>243</v>
      </c>
      <c r="B119" s="20" t="s">
        <v>244</v>
      </c>
      <c r="C119" s="10">
        <v>411378</v>
      </c>
      <c r="D119" s="11">
        <v>1473432</v>
      </c>
      <c r="E119" s="11">
        <v>662380</v>
      </c>
      <c r="F119" s="12">
        <v>2649518</v>
      </c>
      <c r="G119" s="10">
        <v>411378</v>
      </c>
      <c r="H119" s="12">
        <v>827921</v>
      </c>
      <c r="I119" s="10">
        <v>0</v>
      </c>
      <c r="J119" s="11">
        <v>332978.96000000002</v>
      </c>
      <c r="K119" s="11">
        <v>207455.64</v>
      </c>
      <c r="L119" s="12">
        <v>1291878.3800000001</v>
      </c>
      <c r="M119" s="10">
        <v>0</v>
      </c>
      <c r="N119" s="11">
        <v>286324.47000000003</v>
      </c>
      <c r="O119" s="11">
        <v>192242.66</v>
      </c>
      <c r="P119" s="12">
        <v>1166192.3899999999</v>
      </c>
      <c r="Q119" s="10">
        <v>26207.57</v>
      </c>
      <c r="R119" s="11">
        <v>99373.499999999985</v>
      </c>
      <c r="S119" s="11">
        <v>119912.51999999999</v>
      </c>
      <c r="T119" s="10">
        <f t="shared" si="16"/>
        <v>0</v>
      </c>
      <c r="U119" s="11">
        <f t="shared" si="17"/>
        <v>0</v>
      </c>
      <c r="V119" s="11">
        <f t="shared" si="18"/>
        <v>163308.20000000001</v>
      </c>
      <c r="W119" s="12">
        <f t="shared" si="19"/>
        <v>71534.710000000006</v>
      </c>
      <c r="X119" s="16">
        <v>343537.51</v>
      </c>
      <c r="Y119" s="12">
        <v>2108538</v>
      </c>
    </row>
    <row r="120" spans="1:25">
      <c r="A120" s="19" t="s">
        <v>245</v>
      </c>
      <c r="B120" s="20" t="s">
        <v>246</v>
      </c>
      <c r="C120" s="10">
        <v>84025</v>
      </c>
      <c r="D120" s="11">
        <v>324909</v>
      </c>
      <c r="E120" s="11">
        <v>146062</v>
      </c>
      <c r="F120" s="12">
        <v>584250</v>
      </c>
      <c r="G120" s="10">
        <v>17668.490000000002</v>
      </c>
      <c r="H120" s="12">
        <v>0</v>
      </c>
      <c r="I120" s="10">
        <v>19501.939999999999</v>
      </c>
      <c r="J120" s="11">
        <v>0</v>
      </c>
      <c r="K120" s="11">
        <v>0</v>
      </c>
      <c r="L120" s="12">
        <v>0</v>
      </c>
      <c r="M120" s="10">
        <v>39594.21</v>
      </c>
      <c r="N120" s="11">
        <v>147108.97</v>
      </c>
      <c r="O120" s="11">
        <v>0</v>
      </c>
      <c r="P120" s="12">
        <v>78307.650000000009</v>
      </c>
      <c r="Q120" s="10">
        <v>177800.03</v>
      </c>
      <c r="R120" s="11">
        <v>86121.11</v>
      </c>
      <c r="S120" s="11">
        <v>495370.35</v>
      </c>
      <c r="T120" s="10">
        <f t="shared" si="16"/>
        <v>7260.36</v>
      </c>
      <c r="U120" s="11">
        <f t="shared" si="17"/>
        <v>0</v>
      </c>
      <c r="V120" s="11">
        <f t="shared" si="18"/>
        <v>59940.89</v>
      </c>
      <c r="W120" s="12">
        <f t="shared" si="19"/>
        <v>10572</v>
      </c>
      <c r="X120" s="16">
        <v>73121.11</v>
      </c>
      <c r="Y120" s="12">
        <v>573678</v>
      </c>
    </row>
    <row r="121" spans="1:25">
      <c r="A121" s="19" t="s">
        <v>247</v>
      </c>
      <c r="B121" s="20" t="s">
        <v>248</v>
      </c>
      <c r="C121" s="10">
        <v>26503</v>
      </c>
      <c r="D121" s="11">
        <v>90847</v>
      </c>
      <c r="E121" s="11">
        <v>40840</v>
      </c>
      <c r="F121" s="12">
        <v>163361</v>
      </c>
      <c r="G121" s="10">
        <v>26503</v>
      </c>
      <c r="H121" s="12">
        <v>0</v>
      </c>
      <c r="I121" s="10">
        <v>0</v>
      </c>
      <c r="J121" s="11">
        <v>90847</v>
      </c>
      <c r="K121" s="11">
        <v>21566.14</v>
      </c>
      <c r="L121" s="12">
        <v>114821.1</v>
      </c>
      <c r="M121" s="10">
        <v>0</v>
      </c>
      <c r="N121" s="11">
        <v>0</v>
      </c>
      <c r="O121" s="11">
        <v>19273.86</v>
      </c>
      <c r="P121" s="12">
        <v>48539.9</v>
      </c>
      <c r="Q121" s="10">
        <v>0</v>
      </c>
      <c r="R121" s="11">
        <v>0</v>
      </c>
      <c r="S121" s="11">
        <v>0</v>
      </c>
      <c r="T121" s="10">
        <f t="shared" si="16"/>
        <v>0</v>
      </c>
      <c r="U121" s="11">
        <f t="shared" si="17"/>
        <v>0</v>
      </c>
      <c r="V121" s="11">
        <f t="shared" si="18"/>
        <v>0</v>
      </c>
      <c r="W121" s="12">
        <f t="shared" si="19"/>
        <v>0</v>
      </c>
      <c r="X121" s="16">
        <v>39761.349999999991</v>
      </c>
      <c r="Y121" s="12">
        <v>163361</v>
      </c>
    </row>
    <row r="122" spans="1:25">
      <c r="A122" s="19" t="s">
        <v>249</v>
      </c>
      <c r="B122" s="20" t="s">
        <v>250</v>
      </c>
      <c r="C122" s="10">
        <v>101336</v>
      </c>
      <c r="D122" s="11">
        <v>206996</v>
      </c>
      <c r="E122" s="11">
        <v>93055</v>
      </c>
      <c r="F122" s="12">
        <v>372220</v>
      </c>
      <c r="G122" s="10">
        <v>101336</v>
      </c>
      <c r="H122" s="12">
        <v>0</v>
      </c>
      <c r="I122" s="10">
        <v>0</v>
      </c>
      <c r="J122" s="11">
        <v>206996</v>
      </c>
      <c r="K122" s="11">
        <v>69290.94</v>
      </c>
      <c r="L122" s="12">
        <v>234037.68</v>
      </c>
      <c r="M122" s="10">
        <v>0</v>
      </c>
      <c r="N122" s="11">
        <v>0</v>
      </c>
      <c r="O122" s="11">
        <v>23764.059999999998</v>
      </c>
      <c r="P122" s="12">
        <v>138182.32</v>
      </c>
      <c r="Q122" s="10">
        <v>0</v>
      </c>
      <c r="R122" s="11">
        <v>0</v>
      </c>
      <c r="S122" s="11">
        <v>0</v>
      </c>
      <c r="T122" s="10">
        <f t="shared" si="16"/>
        <v>0</v>
      </c>
      <c r="U122" s="11">
        <f t="shared" si="17"/>
        <v>0</v>
      </c>
      <c r="V122" s="11">
        <f t="shared" si="18"/>
        <v>0</v>
      </c>
      <c r="W122" s="12">
        <f t="shared" si="19"/>
        <v>0</v>
      </c>
      <c r="X122" s="16">
        <v>17589.8</v>
      </c>
      <c r="Y122" s="12">
        <v>361930.84</v>
      </c>
    </row>
    <row r="123" spans="1:25">
      <c r="A123" s="19" t="s">
        <v>251</v>
      </c>
      <c r="B123" s="20" t="s">
        <v>252</v>
      </c>
      <c r="C123" s="10">
        <v>92895</v>
      </c>
      <c r="D123" s="11">
        <v>329225</v>
      </c>
      <c r="E123" s="11">
        <v>148003</v>
      </c>
      <c r="F123" s="12">
        <v>592011</v>
      </c>
      <c r="G123" s="10">
        <v>51039.48</v>
      </c>
      <c r="H123" s="12">
        <v>0</v>
      </c>
      <c r="I123" s="10">
        <v>41855.519999999997</v>
      </c>
      <c r="J123" s="11">
        <v>272294</v>
      </c>
      <c r="K123" s="11">
        <v>0</v>
      </c>
      <c r="L123" s="12">
        <v>0</v>
      </c>
      <c r="M123" s="10">
        <v>0</v>
      </c>
      <c r="N123" s="11">
        <v>56931</v>
      </c>
      <c r="O123" s="11">
        <v>117091.90000000001</v>
      </c>
      <c r="P123" s="12">
        <v>592011</v>
      </c>
      <c r="Q123" s="10">
        <v>0</v>
      </c>
      <c r="R123" s="11">
        <v>30911.1</v>
      </c>
      <c r="S123" s="11">
        <v>0</v>
      </c>
      <c r="T123" s="10">
        <f t="shared" si="16"/>
        <v>0</v>
      </c>
      <c r="U123" s="11">
        <f t="shared" si="17"/>
        <v>0</v>
      </c>
      <c r="V123" s="11">
        <f t="shared" si="18"/>
        <v>0</v>
      </c>
      <c r="W123" s="12">
        <f t="shared" si="19"/>
        <v>0</v>
      </c>
      <c r="X123" s="16">
        <v>13571</v>
      </c>
      <c r="Y123" s="12">
        <v>223249</v>
      </c>
    </row>
    <row r="124" spans="1:25">
      <c r="A124" s="19" t="s">
        <v>253</v>
      </c>
      <c r="B124" s="20" t="s">
        <v>254</v>
      </c>
      <c r="C124" s="10">
        <v>27777</v>
      </c>
      <c r="D124" s="11">
        <v>106574</v>
      </c>
      <c r="E124" s="11">
        <v>47910</v>
      </c>
      <c r="F124" s="12">
        <v>191640</v>
      </c>
      <c r="G124" s="10">
        <v>27777</v>
      </c>
      <c r="H124" s="12">
        <v>0</v>
      </c>
      <c r="I124" s="10">
        <v>0</v>
      </c>
      <c r="J124" s="11">
        <v>93176.25</v>
      </c>
      <c r="K124" s="11">
        <v>29299.589999999997</v>
      </c>
      <c r="L124" s="12">
        <v>167864.54</v>
      </c>
      <c r="M124" s="10">
        <v>0</v>
      </c>
      <c r="N124" s="11">
        <v>13397.75</v>
      </c>
      <c r="O124" s="11">
        <v>18610.41</v>
      </c>
      <c r="P124" s="12">
        <v>23775.46</v>
      </c>
      <c r="Q124" s="10">
        <v>0</v>
      </c>
      <c r="R124" s="11">
        <v>0</v>
      </c>
      <c r="S124" s="11">
        <v>0</v>
      </c>
      <c r="T124" s="10">
        <f t="shared" si="16"/>
        <v>0</v>
      </c>
      <c r="U124" s="11">
        <f t="shared" si="17"/>
        <v>0</v>
      </c>
      <c r="V124" s="11">
        <f t="shared" si="18"/>
        <v>0</v>
      </c>
      <c r="W124" s="12">
        <f t="shared" si="19"/>
        <v>0</v>
      </c>
      <c r="X124" s="16">
        <v>1284.51</v>
      </c>
      <c r="Y124" s="12">
        <v>6589</v>
      </c>
    </row>
    <row r="125" spans="1:25">
      <c r="A125" s="19" t="s">
        <v>255</v>
      </c>
      <c r="B125" s="20" t="s">
        <v>256</v>
      </c>
      <c r="C125" s="10">
        <v>224975</v>
      </c>
      <c r="D125" s="11">
        <v>746858</v>
      </c>
      <c r="E125" s="11">
        <v>335749</v>
      </c>
      <c r="F125" s="12">
        <v>1342996</v>
      </c>
      <c r="G125" s="10">
        <v>0</v>
      </c>
      <c r="H125" s="12">
        <v>0</v>
      </c>
      <c r="I125" s="10">
        <v>224975</v>
      </c>
      <c r="J125" s="11">
        <v>200612.58000000002</v>
      </c>
      <c r="K125" s="11">
        <v>7072.68</v>
      </c>
      <c r="L125" s="12">
        <v>37945.82</v>
      </c>
      <c r="M125" s="10">
        <v>0</v>
      </c>
      <c r="N125" s="11">
        <v>546245.41999999993</v>
      </c>
      <c r="O125" s="11">
        <v>255788.88</v>
      </c>
      <c r="P125" s="12">
        <v>59594.100000000006</v>
      </c>
      <c r="Q125" s="10">
        <v>0</v>
      </c>
      <c r="R125" s="11">
        <v>72887.44</v>
      </c>
      <c r="S125" s="11">
        <v>198378.82</v>
      </c>
      <c r="T125" s="10">
        <f t="shared" si="16"/>
        <v>0</v>
      </c>
      <c r="U125" s="11">
        <f t="shared" si="17"/>
        <v>0</v>
      </c>
      <c r="V125" s="11">
        <f t="shared" si="18"/>
        <v>0</v>
      </c>
      <c r="W125" s="12">
        <f t="shared" si="19"/>
        <v>1047077.26</v>
      </c>
      <c r="X125" s="16">
        <v>58589.560000000005</v>
      </c>
      <c r="Y125" s="12">
        <v>179059.02999999997</v>
      </c>
    </row>
    <row r="126" spans="1:25">
      <c r="A126" s="19" t="s">
        <v>257</v>
      </c>
      <c r="B126" s="20" t="s">
        <v>258</v>
      </c>
      <c r="C126" s="10">
        <v>46975</v>
      </c>
      <c r="D126" s="11">
        <v>198605</v>
      </c>
      <c r="E126" s="11">
        <v>89282</v>
      </c>
      <c r="F126" s="12">
        <v>357130</v>
      </c>
      <c r="G126" s="10">
        <v>28665.42</v>
      </c>
      <c r="H126" s="12">
        <v>0</v>
      </c>
      <c r="I126" s="10">
        <v>18309.580000000002</v>
      </c>
      <c r="J126" s="11">
        <v>0</v>
      </c>
      <c r="K126" s="11">
        <v>0</v>
      </c>
      <c r="L126" s="12">
        <v>0</v>
      </c>
      <c r="M126" s="10">
        <v>0</v>
      </c>
      <c r="N126" s="11">
        <v>198605</v>
      </c>
      <c r="O126" s="11">
        <v>51886.91</v>
      </c>
      <c r="P126" s="12">
        <v>324565.31</v>
      </c>
      <c r="Q126" s="10">
        <v>0</v>
      </c>
      <c r="R126" s="11">
        <v>37395.090000000004</v>
      </c>
      <c r="S126" s="11">
        <v>28856.86</v>
      </c>
      <c r="T126" s="10">
        <f t="shared" si="16"/>
        <v>0</v>
      </c>
      <c r="U126" s="11">
        <f t="shared" si="17"/>
        <v>0</v>
      </c>
      <c r="V126" s="11">
        <f t="shared" si="18"/>
        <v>0</v>
      </c>
      <c r="W126" s="12">
        <f t="shared" si="19"/>
        <v>3707.83</v>
      </c>
      <c r="X126" s="16">
        <v>15217.2</v>
      </c>
      <c r="Y126" s="12">
        <v>0</v>
      </c>
    </row>
    <row r="127" spans="1:25">
      <c r="A127" s="19" t="s">
        <v>259</v>
      </c>
      <c r="B127" s="20" t="s">
        <v>260</v>
      </c>
      <c r="C127" s="10">
        <v>620213</v>
      </c>
      <c r="D127" s="11">
        <v>2397462</v>
      </c>
      <c r="E127" s="11">
        <v>1077776</v>
      </c>
      <c r="F127" s="12">
        <v>4311106</v>
      </c>
      <c r="G127" s="10">
        <v>618318.59</v>
      </c>
      <c r="H127" s="12">
        <v>0</v>
      </c>
      <c r="I127" s="10">
        <v>1894.41</v>
      </c>
      <c r="J127" s="11">
        <v>1878788.71</v>
      </c>
      <c r="K127" s="11">
        <v>108606.39</v>
      </c>
      <c r="L127" s="12">
        <v>1158678.74</v>
      </c>
      <c r="M127" s="10">
        <v>0</v>
      </c>
      <c r="N127" s="11">
        <v>358681.80000000005</v>
      </c>
      <c r="O127" s="11">
        <v>146141.37</v>
      </c>
      <c r="P127" s="12">
        <v>2347782.5500000003</v>
      </c>
      <c r="Q127" s="10">
        <v>159991.21999999997</v>
      </c>
      <c r="R127" s="11">
        <v>174030.36</v>
      </c>
      <c r="S127" s="11">
        <v>653128.63</v>
      </c>
      <c r="T127" s="10">
        <f t="shared" si="16"/>
        <v>0</v>
      </c>
      <c r="U127" s="11">
        <f t="shared" si="17"/>
        <v>0.27</v>
      </c>
      <c r="V127" s="11">
        <f t="shared" si="18"/>
        <v>648997.88</v>
      </c>
      <c r="W127" s="12">
        <f t="shared" si="19"/>
        <v>151516.07999999999</v>
      </c>
      <c r="X127" s="16">
        <v>24236.6</v>
      </c>
      <c r="Y127" s="12">
        <v>4085143.2400000007</v>
      </c>
    </row>
    <row r="128" spans="1:25">
      <c r="A128" s="19" t="s">
        <v>261</v>
      </c>
      <c r="B128" s="20" t="s">
        <v>262</v>
      </c>
      <c r="C128" s="10">
        <v>1692887</v>
      </c>
      <c r="D128" s="11">
        <v>3406306</v>
      </c>
      <c r="E128" s="11">
        <v>1531301</v>
      </c>
      <c r="F128" s="12">
        <v>6125204</v>
      </c>
      <c r="G128" s="10">
        <v>1692887</v>
      </c>
      <c r="H128" s="12">
        <v>3065676</v>
      </c>
      <c r="I128" s="10">
        <v>0</v>
      </c>
      <c r="J128" s="11">
        <v>340630</v>
      </c>
      <c r="K128" s="11">
        <v>706272.95</v>
      </c>
      <c r="L128" s="12">
        <v>5337934.25</v>
      </c>
      <c r="M128" s="10">
        <v>0</v>
      </c>
      <c r="N128" s="11">
        <v>0</v>
      </c>
      <c r="O128" s="11">
        <v>601634.87</v>
      </c>
      <c r="P128" s="12">
        <v>787269.74999999988</v>
      </c>
      <c r="Q128" s="10">
        <v>0</v>
      </c>
      <c r="R128" s="11">
        <v>223393.18</v>
      </c>
      <c r="S128" s="11">
        <v>0</v>
      </c>
      <c r="T128" s="10">
        <f t="shared" si="16"/>
        <v>0</v>
      </c>
      <c r="U128" s="11">
        <f t="shared" si="17"/>
        <v>0</v>
      </c>
      <c r="V128" s="11">
        <f t="shared" si="18"/>
        <v>0</v>
      </c>
      <c r="W128" s="12">
        <f t="shared" si="19"/>
        <v>0</v>
      </c>
      <c r="X128" s="16">
        <v>826101.34000000008</v>
      </c>
      <c r="Y128" s="12">
        <v>5915863.4799999995</v>
      </c>
    </row>
    <row r="129" spans="1:25">
      <c r="A129" s="19" t="s">
        <v>263</v>
      </c>
      <c r="B129" s="20" t="s">
        <v>264</v>
      </c>
      <c r="C129" s="10">
        <v>198918</v>
      </c>
      <c r="D129" s="11">
        <v>839760</v>
      </c>
      <c r="E129" s="11">
        <v>377513</v>
      </c>
      <c r="F129" s="12">
        <v>1510054</v>
      </c>
      <c r="G129" s="10">
        <v>198918.00000000003</v>
      </c>
      <c r="H129" s="12">
        <v>0</v>
      </c>
      <c r="I129" s="10">
        <v>0</v>
      </c>
      <c r="J129" s="11">
        <v>342947.2</v>
      </c>
      <c r="K129" s="11">
        <v>73852.7</v>
      </c>
      <c r="L129" s="12">
        <v>266382.11000000004</v>
      </c>
      <c r="M129" s="10">
        <v>0</v>
      </c>
      <c r="N129" s="11">
        <v>321710.86</v>
      </c>
      <c r="O129" s="11">
        <v>143594.29</v>
      </c>
      <c r="P129" s="12">
        <v>401351.11</v>
      </c>
      <c r="Q129" s="10">
        <v>175101.94</v>
      </c>
      <c r="R129" s="11">
        <v>160066.01</v>
      </c>
      <c r="S129" s="11">
        <v>842320.78</v>
      </c>
      <c r="T129" s="10">
        <f t="shared" si="16"/>
        <v>0</v>
      </c>
      <c r="U129" s="11">
        <f t="shared" si="17"/>
        <v>0</v>
      </c>
      <c r="V129" s="11">
        <f t="shared" si="18"/>
        <v>0</v>
      </c>
      <c r="W129" s="12">
        <f t="shared" si="19"/>
        <v>0</v>
      </c>
      <c r="X129" s="16">
        <v>36454.14</v>
      </c>
      <c r="Y129" s="12">
        <v>971603.99999999988</v>
      </c>
    </row>
    <row r="130" spans="1:25">
      <c r="A130" s="19" t="s">
        <v>265</v>
      </c>
      <c r="B130" s="20" t="s">
        <v>266</v>
      </c>
      <c r="C130" s="10">
        <v>15725</v>
      </c>
      <c r="D130" s="11">
        <v>0</v>
      </c>
      <c r="E130" s="11">
        <v>0</v>
      </c>
      <c r="F130" s="12">
        <v>59275</v>
      </c>
      <c r="G130" s="10">
        <v>15725</v>
      </c>
      <c r="H130" s="12">
        <v>0</v>
      </c>
      <c r="I130" s="10">
        <v>0</v>
      </c>
      <c r="J130" s="11">
        <v>0</v>
      </c>
      <c r="K130" s="11">
        <v>0</v>
      </c>
      <c r="L130" s="12">
        <v>2945.56</v>
      </c>
      <c r="M130" s="10">
        <v>0</v>
      </c>
      <c r="N130" s="11">
        <v>0</v>
      </c>
      <c r="O130" s="11">
        <v>0</v>
      </c>
      <c r="P130" s="12">
        <v>56329.439999999995</v>
      </c>
      <c r="Q130" s="10">
        <v>0</v>
      </c>
      <c r="R130" s="11">
        <v>0</v>
      </c>
      <c r="S130" s="11">
        <v>0</v>
      </c>
      <c r="T130" s="10">
        <f t="shared" si="16"/>
        <v>0</v>
      </c>
      <c r="U130" s="11">
        <f t="shared" si="17"/>
        <v>0</v>
      </c>
      <c r="V130" s="11">
        <f t="shared" si="18"/>
        <v>0</v>
      </c>
      <c r="W130" s="12">
        <f t="shared" si="19"/>
        <v>0</v>
      </c>
      <c r="X130" s="16">
        <v>0</v>
      </c>
      <c r="Y130" s="12">
        <v>20221.270000000004</v>
      </c>
    </row>
    <row r="131" spans="1:25">
      <c r="A131" s="19" t="s">
        <v>267</v>
      </c>
      <c r="B131" s="20" t="s">
        <v>268</v>
      </c>
      <c r="C131" s="10">
        <v>75063</v>
      </c>
      <c r="D131" s="11">
        <v>290161</v>
      </c>
      <c r="E131" s="11">
        <v>130441</v>
      </c>
      <c r="F131" s="12">
        <v>521766</v>
      </c>
      <c r="G131" s="10">
        <v>75063</v>
      </c>
      <c r="H131" s="12">
        <v>0</v>
      </c>
      <c r="I131" s="10">
        <v>0</v>
      </c>
      <c r="J131" s="11">
        <v>290161</v>
      </c>
      <c r="K131" s="11">
        <v>41467.18</v>
      </c>
      <c r="L131" s="12">
        <v>108897.54</v>
      </c>
      <c r="M131" s="10">
        <v>0</v>
      </c>
      <c r="N131" s="11">
        <v>0</v>
      </c>
      <c r="O131" s="11">
        <v>88973.82</v>
      </c>
      <c r="P131" s="12">
        <v>167412.48000000001</v>
      </c>
      <c r="Q131" s="10">
        <v>0</v>
      </c>
      <c r="R131" s="11">
        <v>0</v>
      </c>
      <c r="S131" s="11">
        <v>217713.81</v>
      </c>
      <c r="T131" s="10">
        <f t="shared" si="16"/>
        <v>0</v>
      </c>
      <c r="U131" s="11">
        <f t="shared" si="17"/>
        <v>0</v>
      </c>
      <c r="V131" s="11">
        <f t="shared" si="18"/>
        <v>0</v>
      </c>
      <c r="W131" s="12">
        <f t="shared" si="19"/>
        <v>27742.17</v>
      </c>
      <c r="X131" s="16">
        <v>17835.27</v>
      </c>
      <c r="Y131" s="12">
        <v>223607.14</v>
      </c>
    </row>
    <row r="132" spans="1:25">
      <c r="A132" s="19" t="s">
        <v>269</v>
      </c>
      <c r="B132" s="20" t="s">
        <v>270</v>
      </c>
      <c r="C132" s="10">
        <v>62389</v>
      </c>
      <c r="D132" s="11">
        <v>215648</v>
      </c>
      <c r="E132" s="11">
        <v>96945</v>
      </c>
      <c r="F132" s="12">
        <v>387778</v>
      </c>
      <c r="G132" s="10">
        <v>62388.999999999993</v>
      </c>
      <c r="H132" s="12">
        <v>38541.300000000003</v>
      </c>
      <c r="I132" s="10">
        <v>0</v>
      </c>
      <c r="J132" s="11">
        <v>173298.22</v>
      </c>
      <c r="K132" s="11">
        <v>91077.56</v>
      </c>
      <c r="L132" s="12">
        <v>117340.44999999998</v>
      </c>
      <c r="M132" s="10">
        <v>0</v>
      </c>
      <c r="N132" s="11">
        <v>1103.9000000000001</v>
      </c>
      <c r="O132" s="11">
        <v>5867.44</v>
      </c>
      <c r="P132" s="12">
        <v>141417.81</v>
      </c>
      <c r="Q132" s="10">
        <v>0</v>
      </c>
      <c r="R132" s="11">
        <v>0</v>
      </c>
      <c r="S132" s="11">
        <v>56661.96</v>
      </c>
      <c r="T132" s="10">
        <f t="shared" si="16"/>
        <v>0</v>
      </c>
      <c r="U132" s="11">
        <f t="shared" si="17"/>
        <v>2704.58</v>
      </c>
      <c r="V132" s="11">
        <f t="shared" si="18"/>
        <v>0</v>
      </c>
      <c r="W132" s="12">
        <f t="shared" si="19"/>
        <v>72357.78</v>
      </c>
      <c r="X132" s="16">
        <v>13016.64</v>
      </c>
      <c r="Y132" s="12">
        <v>223754.31999999995</v>
      </c>
    </row>
    <row r="133" spans="1:25">
      <c r="A133" s="19" t="s">
        <v>271</v>
      </c>
      <c r="B133" s="20" t="s">
        <v>272</v>
      </c>
      <c r="C133" s="10">
        <v>2044021</v>
      </c>
      <c r="D133" s="11">
        <v>7901259</v>
      </c>
      <c r="E133" s="11">
        <v>3552002</v>
      </c>
      <c r="F133" s="12">
        <v>14208010</v>
      </c>
      <c r="G133" s="10">
        <v>1791588.98</v>
      </c>
      <c r="H133" s="12">
        <v>0</v>
      </c>
      <c r="I133" s="10">
        <v>252432.02</v>
      </c>
      <c r="J133" s="11">
        <v>3070597.63</v>
      </c>
      <c r="K133" s="11">
        <v>0</v>
      </c>
      <c r="L133" s="12">
        <v>0</v>
      </c>
      <c r="M133" s="10">
        <v>0</v>
      </c>
      <c r="N133" s="11">
        <v>3914436.15</v>
      </c>
      <c r="O133" s="11">
        <v>1020450.77</v>
      </c>
      <c r="P133" s="12">
        <v>5299793.58</v>
      </c>
      <c r="Q133" s="10">
        <v>916225.22000000009</v>
      </c>
      <c r="R133" s="11">
        <v>1090744.6000000001</v>
      </c>
      <c r="S133" s="11">
        <v>5636117.1100000003</v>
      </c>
      <c r="T133" s="10">
        <f t="shared" si="16"/>
        <v>0</v>
      </c>
      <c r="U133" s="11">
        <f t="shared" si="17"/>
        <v>0</v>
      </c>
      <c r="V133" s="11">
        <f t="shared" si="18"/>
        <v>1440806.63</v>
      </c>
      <c r="W133" s="12">
        <f t="shared" si="19"/>
        <v>3272099.31</v>
      </c>
      <c r="X133" s="16">
        <v>236077.35000000003</v>
      </c>
      <c r="Y133" s="12">
        <v>4432534.04</v>
      </c>
    </row>
    <row r="134" spans="1:25">
      <c r="A134" s="19" t="s">
        <v>273</v>
      </c>
      <c r="B134" s="20" t="s">
        <v>274</v>
      </c>
      <c r="C134" s="10">
        <v>57580</v>
      </c>
      <c r="D134" s="11">
        <v>222586</v>
      </c>
      <c r="E134" s="11">
        <v>100063</v>
      </c>
      <c r="F134" s="12">
        <v>400254</v>
      </c>
      <c r="G134" s="10">
        <v>49881.67</v>
      </c>
      <c r="H134" s="12">
        <v>0</v>
      </c>
      <c r="I134" s="10">
        <v>7698.33</v>
      </c>
      <c r="J134" s="11">
        <v>222586</v>
      </c>
      <c r="K134" s="11">
        <v>100063</v>
      </c>
      <c r="L134" s="12">
        <v>373768.31</v>
      </c>
      <c r="M134" s="10">
        <v>0</v>
      </c>
      <c r="N134" s="11">
        <v>0</v>
      </c>
      <c r="O134" s="11">
        <v>0</v>
      </c>
      <c r="P134" s="12">
        <v>26485.69</v>
      </c>
      <c r="Q134" s="10">
        <v>0</v>
      </c>
      <c r="R134" s="11">
        <v>0</v>
      </c>
      <c r="S134" s="11">
        <v>0</v>
      </c>
      <c r="T134" s="10">
        <f t="shared" ref="T134:T197" si="20">ROUND(C134-G134-I134-M134,2)</f>
        <v>0</v>
      </c>
      <c r="U134" s="11">
        <f t="shared" ref="U134:U197" si="21">ROUND(D134-H134-J134-N134-Q134,2)</f>
        <v>0</v>
      </c>
      <c r="V134" s="11">
        <f t="shared" ref="V134:V197" si="22">ROUND(E134-K134-O134-R134,2)</f>
        <v>0</v>
      </c>
      <c r="W134" s="12">
        <f t="shared" ref="W134:W197" si="23">+ROUND(F134-L134-P134-S134,2)</f>
        <v>0</v>
      </c>
      <c r="X134" s="16">
        <v>53697.73</v>
      </c>
      <c r="Y134" s="12">
        <v>400254</v>
      </c>
    </row>
    <row r="135" spans="1:25">
      <c r="A135" s="19" t="s">
        <v>275</v>
      </c>
      <c r="B135" s="20" t="s">
        <v>276</v>
      </c>
      <c r="C135" s="10">
        <v>65190</v>
      </c>
      <c r="D135" s="11">
        <v>261817</v>
      </c>
      <c r="E135" s="11">
        <v>117699</v>
      </c>
      <c r="F135" s="12">
        <v>470798</v>
      </c>
      <c r="G135" s="10">
        <v>41500.400000000001</v>
      </c>
      <c r="H135" s="12">
        <v>0</v>
      </c>
      <c r="I135" s="10">
        <v>23689.599999999999</v>
      </c>
      <c r="J135" s="11">
        <v>123796.5</v>
      </c>
      <c r="K135" s="11">
        <v>0</v>
      </c>
      <c r="L135" s="12">
        <v>29276.55</v>
      </c>
      <c r="M135" s="10">
        <v>0</v>
      </c>
      <c r="N135" s="11">
        <v>138020.5</v>
      </c>
      <c r="O135" s="11">
        <v>18974.190000000002</v>
      </c>
      <c r="P135" s="12">
        <v>161082.47000000003</v>
      </c>
      <c r="Q135" s="10">
        <v>0</v>
      </c>
      <c r="R135" s="11">
        <v>5202.8999999999996</v>
      </c>
      <c r="S135" s="11">
        <v>239998.01</v>
      </c>
      <c r="T135" s="10">
        <f t="shared" si="20"/>
        <v>0</v>
      </c>
      <c r="U135" s="11">
        <f t="shared" si="21"/>
        <v>0</v>
      </c>
      <c r="V135" s="11">
        <f t="shared" si="22"/>
        <v>93521.91</v>
      </c>
      <c r="W135" s="12">
        <f t="shared" si="23"/>
        <v>40440.97</v>
      </c>
      <c r="X135" s="16">
        <v>3118.7400000000002</v>
      </c>
      <c r="Y135" s="12">
        <v>55514.219999999994</v>
      </c>
    </row>
    <row r="136" spans="1:25">
      <c r="A136" s="19" t="s">
        <v>277</v>
      </c>
      <c r="B136" s="20" t="s">
        <v>278</v>
      </c>
      <c r="C136" s="10">
        <v>17513</v>
      </c>
      <c r="D136" s="11">
        <v>56787</v>
      </c>
      <c r="E136" s="11">
        <v>25528</v>
      </c>
      <c r="F136" s="12">
        <v>102114</v>
      </c>
      <c r="G136" s="10">
        <v>10219.77</v>
      </c>
      <c r="H136" s="12">
        <v>0</v>
      </c>
      <c r="I136" s="10">
        <v>7293.23</v>
      </c>
      <c r="J136" s="11">
        <v>56786.999999999993</v>
      </c>
      <c r="K136" s="11">
        <v>0</v>
      </c>
      <c r="L136" s="12">
        <v>0</v>
      </c>
      <c r="M136" s="10">
        <v>0</v>
      </c>
      <c r="N136" s="11">
        <v>0</v>
      </c>
      <c r="O136" s="11">
        <v>25528</v>
      </c>
      <c r="P136" s="12">
        <v>18511.39</v>
      </c>
      <c r="Q136" s="10">
        <v>0</v>
      </c>
      <c r="R136" s="11">
        <v>0</v>
      </c>
      <c r="S136" s="11">
        <v>25345.440000000002</v>
      </c>
      <c r="T136" s="10">
        <f t="shared" si="20"/>
        <v>0</v>
      </c>
      <c r="U136" s="11">
        <f t="shared" si="21"/>
        <v>0</v>
      </c>
      <c r="V136" s="11">
        <f t="shared" si="22"/>
        <v>0</v>
      </c>
      <c r="W136" s="12">
        <f t="shared" si="23"/>
        <v>58257.17</v>
      </c>
      <c r="X136" s="16">
        <v>1361.42</v>
      </c>
      <c r="Y136" s="12">
        <v>2561.1400000000003</v>
      </c>
    </row>
    <row r="137" spans="1:25">
      <c r="A137" s="19" t="s">
        <v>279</v>
      </c>
      <c r="B137" s="20" t="s">
        <v>280</v>
      </c>
      <c r="C137" s="10">
        <v>168044</v>
      </c>
      <c r="D137" s="11">
        <v>649551</v>
      </c>
      <c r="E137" s="11">
        <v>292005</v>
      </c>
      <c r="F137" s="12">
        <v>1168019</v>
      </c>
      <c r="G137" s="10">
        <v>117544.14</v>
      </c>
      <c r="H137" s="12">
        <v>0</v>
      </c>
      <c r="I137" s="10">
        <v>50499.86</v>
      </c>
      <c r="J137" s="11">
        <v>8014.91</v>
      </c>
      <c r="K137" s="11">
        <v>0</v>
      </c>
      <c r="L137" s="12">
        <v>0</v>
      </c>
      <c r="M137" s="10">
        <v>0</v>
      </c>
      <c r="N137" s="11">
        <v>88046.110000000015</v>
      </c>
      <c r="O137" s="11">
        <v>68828.38</v>
      </c>
      <c r="P137" s="12">
        <v>322920.66999999993</v>
      </c>
      <c r="Q137" s="10">
        <v>60553.68</v>
      </c>
      <c r="R137" s="11">
        <v>0</v>
      </c>
      <c r="S137" s="11">
        <v>378245.33</v>
      </c>
      <c r="T137" s="10">
        <f t="shared" si="20"/>
        <v>0</v>
      </c>
      <c r="U137" s="11">
        <f t="shared" si="21"/>
        <v>492936.3</v>
      </c>
      <c r="V137" s="11">
        <f t="shared" si="22"/>
        <v>223176.62</v>
      </c>
      <c r="W137" s="12">
        <f t="shared" si="23"/>
        <v>466853</v>
      </c>
      <c r="X137" s="16">
        <v>9154.43</v>
      </c>
      <c r="Y137" s="12">
        <v>113607.41</v>
      </c>
    </row>
    <row r="138" spans="1:25">
      <c r="A138" s="19" t="s">
        <v>281</v>
      </c>
      <c r="B138" s="20" t="s">
        <v>282</v>
      </c>
      <c r="C138" s="10">
        <v>273982</v>
      </c>
      <c r="D138" s="11">
        <v>1112571</v>
      </c>
      <c r="E138" s="11">
        <v>500155</v>
      </c>
      <c r="F138" s="12">
        <v>2000621</v>
      </c>
      <c r="G138" s="10">
        <v>273982</v>
      </c>
      <c r="H138" s="12">
        <v>0</v>
      </c>
      <c r="I138" s="10">
        <v>0</v>
      </c>
      <c r="J138" s="11">
        <v>831104.1</v>
      </c>
      <c r="K138" s="11">
        <v>241408.8</v>
      </c>
      <c r="L138" s="12">
        <v>523797.97000000003</v>
      </c>
      <c r="M138" s="10">
        <v>0</v>
      </c>
      <c r="N138" s="11">
        <v>252988.38</v>
      </c>
      <c r="O138" s="11">
        <v>258746.2</v>
      </c>
      <c r="P138" s="12">
        <v>831209.01</v>
      </c>
      <c r="Q138" s="10">
        <v>28478.52</v>
      </c>
      <c r="R138" s="11">
        <v>0</v>
      </c>
      <c r="S138" s="11">
        <v>210374.33</v>
      </c>
      <c r="T138" s="10">
        <f t="shared" si="20"/>
        <v>0</v>
      </c>
      <c r="U138" s="11">
        <f t="shared" si="21"/>
        <v>0</v>
      </c>
      <c r="V138" s="11">
        <f t="shared" si="22"/>
        <v>0</v>
      </c>
      <c r="W138" s="12">
        <f t="shared" si="23"/>
        <v>435239.69</v>
      </c>
      <c r="X138" s="16">
        <v>500155</v>
      </c>
      <c r="Y138" s="12">
        <v>1565381.3099999998</v>
      </c>
    </row>
    <row r="139" spans="1:25">
      <c r="A139" s="19" t="s">
        <v>283</v>
      </c>
      <c r="B139" s="20" t="s">
        <v>284</v>
      </c>
      <c r="C139" s="10">
        <v>306447</v>
      </c>
      <c r="D139" s="11">
        <v>1184569</v>
      </c>
      <c r="E139" s="11">
        <v>532522</v>
      </c>
      <c r="F139" s="12">
        <v>2130086</v>
      </c>
      <c r="G139" s="10">
        <v>257966.02000000002</v>
      </c>
      <c r="H139" s="12">
        <v>0</v>
      </c>
      <c r="I139" s="10">
        <v>40269.899999999994</v>
      </c>
      <c r="J139" s="11">
        <v>309358.02999999997</v>
      </c>
      <c r="K139" s="11">
        <v>0</v>
      </c>
      <c r="L139" s="12">
        <v>0</v>
      </c>
      <c r="M139" s="10">
        <v>0</v>
      </c>
      <c r="N139" s="11">
        <v>944353.21</v>
      </c>
      <c r="O139" s="11">
        <v>195157.12999999998</v>
      </c>
      <c r="P139" s="12">
        <v>1785110.0300000003</v>
      </c>
      <c r="Q139" s="10">
        <v>0</v>
      </c>
      <c r="R139" s="11">
        <v>126639.12</v>
      </c>
      <c r="S139" s="11">
        <v>113698.48000000001</v>
      </c>
      <c r="T139" s="10">
        <f t="shared" si="20"/>
        <v>8211.08</v>
      </c>
      <c r="U139" s="11">
        <f t="shared" si="21"/>
        <v>-69142.240000000005</v>
      </c>
      <c r="V139" s="11">
        <f t="shared" si="22"/>
        <v>210725.75</v>
      </c>
      <c r="W139" s="12">
        <f t="shared" si="23"/>
        <v>231277.49</v>
      </c>
      <c r="X139" s="16">
        <v>234257.30999999997</v>
      </c>
      <c r="Y139" s="12">
        <v>1898808.5100000002</v>
      </c>
    </row>
    <row r="140" spans="1:25">
      <c r="A140" s="19" t="s">
        <v>285</v>
      </c>
      <c r="B140" s="20" t="s">
        <v>286</v>
      </c>
      <c r="C140" s="10">
        <v>38051</v>
      </c>
      <c r="D140" s="11">
        <v>0</v>
      </c>
      <c r="E140" s="11">
        <v>0</v>
      </c>
      <c r="F140" s="12">
        <v>36949</v>
      </c>
      <c r="G140" s="10">
        <v>0</v>
      </c>
      <c r="H140" s="12">
        <v>0</v>
      </c>
      <c r="I140" s="10">
        <v>10573.380000000001</v>
      </c>
      <c r="J140" s="11">
        <v>0</v>
      </c>
      <c r="K140" s="11">
        <v>0</v>
      </c>
      <c r="L140" s="12">
        <v>0</v>
      </c>
      <c r="M140" s="10">
        <v>27477.62</v>
      </c>
      <c r="N140" s="11">
        <v>0</v>
      </c>
      <c r="O140" s="11">
        <v>0</v>
      </c>
      <c r="P140" s="12">
        <v>0</v>
      </c>
      <c r="Q140" s="10">
        <v>0</v>
      </c>
      <c r="R140" s="11">
        <v>0</v>
      </c>
      <c r="S140" s="11">
        <v>23556.51</v>
      </c>
      <c r="T140" s="10">
        <f t="shared" si="20"/>
        <v>0</v>
      </c>
      <c r="U140" s="11">
        <f t="shared" si="21"/>
        <v>0</v>
      </c>
      <c r="V140" s="11">
        <f t="shared" si="22"/>
        <v>0</v>
      </c>
      <c r="W140" s="12">
        <f t="shared" si="23"/>
        <v>13392.49</v>
      </c>
      <c r="X140" s="16">
        <v>0</v>
      </c>
      <c r="Y140" s="12">
        <v>18812.47</v>
      </c>
    </row>
    <row r="141" spans="1:25">
      <c r="A141" s="19" t="s">
        <v>287</v>
      </c>
      <c r="B141" s="20" t="s">
        <v>288</v>
      </c>
      <c r="C141" s="10">
        <v>124575</v>
      </c>
      <c r="D141" s="11">
        <v>413557</v>
      </c>
      <c r="E141" s="11">
        <v>185914</v>
      </c>
      <c r="F141" s="12">
        <v>743656</v>
      </c>
      <c r="G141" s="10">
        <v>124575</v>
      </c>
      <c r="H141" s="12">
        <v>0</v>
      </c>
      <c r="I141" s="10">
        <v>0</v>
      </c>
      <c r="J141" s="11">
        <v>408684.81000000006</v>
      </c>
      <c r="K141" s="11">
        <v>56650.67</v>
      </c>
      <c r="L141" s="12">
        <v>378670.62999999995</v>
      </c>
      <c r="M141" s="10">
        <v>0</v>
      </c>
      <c r="N141" s="11">
        <v>4871.1900000000005</v>
      </c>
      <c r="O141" s="11">
        <v>112977.53</v>
      </c>
      <c r="P141" s="12">
        <v>227337.52000000002</v>
      </c>
      <c r="Q141" s="10">
        <v>0</v>
      </c>
      <c r="R141" s="11">
        <v>16285.8</v>
      </c>
      <c r="S141" s="11">
        <v>137647.77000000002</v>
      </c>
      <c r="T141" s="10">
        <f t="shared" si="20"/>
        <v>0</v>
      </c>
      <c r="U141" s="11">
        <f t="shared" si="21"/>
        <v>1</v>
      </c>
      <c r="V141" s="11">
        <f t="shared" si="22"/>
        <v>0</v>
      </c>
      <c r="W141" s="12">
        <f t="shared" si="23"/>
        <v>0.08</v>
      </c>
      <c r="X141" s="16">
        <v>43993.39</v>
      </c>
      <c r="Y141" s="12">
        <v>578044.10999999987</v>
      </c>
    </row>
    <row r="142" spans="1:25">
      <c r="A142" s="19" t="s">
        <v>289</v>
      </c>
      <c r="B142" s="20" t="s">
        <v>290</v>
      </c>
      <c r="C142" s="10">
        <v>62120</v>
      </c>
      <c r="D142" s="11">
        <v>254934</v>
      </c>
      <c r="E142" s="11">
        <v>114605</v>
      </c>
      <c r="F142" s="12">
        <v>458422</v>
      </c>
      <c r="G142" s="10">
        <v>49309.64</v>
      </c>
      <c r="H142" s="12">
        <v>0</v>
      </c>
      <c r="I142" s="10">
        <v>12810.36</v>
      </c>
      <c r="J142" s="11">
        <v>254934</v>
      </c>
      <c r="K142" s="11">
        <v>0</v>
      </c>
      <c r="L142" s="12">
        <v>0</v>
      </c>
      <c r="M142" s="10">
        <v>0</v>
      </c>
      <c r="N142" s="11">
        <v>0</v>
      </c>
      <c r="O142" s="11">
        <v>42663.22</v>
      </c>
      <c r="P142" s="12">
        <v>188698.7</v>
      </c>
      <c r="Q142" s="10">
        <v>0</v>
      </c>
      <c r="R142" s="11">
        <v>52610.62</v>
      </c>
      <c r="S142" s="11">
        <v>116476.23999999999</v>
      </c>
      <c r="T142" s="10">
        <f t="shared" si="20"/>
        <v>0</v>
      </c>
      <c r="U142" s="11">
        <f t="shared" si="21"/>
        <v>0</v>
      </c>
      <c r="V142" s="11">
        <f t="shared" si="22"/>
        <v>19331.16</v>
      </c>
      <c r="W142" s="12">
        <f t="shared" si="23"/>
        <v>153247.06</v>
      </c>
      <c r="X142" s="16">
        <v>7541.01</v>
      </c>
      <c r="Y142" s="12">
        <v>285491.63</v>
      </c>
    </row>
    <row r="143" spans="1:25">
      <c r="A143" s="19" t="s">
        <v>291</v>
      </c>
      <c r="B143" s="20" t="s">
        <v>292</v>
      </c>
      <c r="C143" s="10">
        <v>188712</v>
      </c>
      <c r="D143" s="11">
        <v>722459</v>
      </c>
      <c r="E143" s="11">
        <v>324781</v>
      </c>
      <c r="F143" s="12">
        <v>1299123</v>
      </c>
      <c r="G143" s="10">
        <v>135777.47999999998</v>
      </c>
      <c r="H143" s="12">
        <v>0</v>
      </c>
      <c r="I143" s="10">
        <v>49906.38</v>
      </c>
      <c r="J143" s="11">
        <v>127978.09999999999</v>
      </c>
      <c r="K143" s="11">
        <v>0</v>
      </c>
      <c r="L143" s="12">
        <v>0</v>
      </c>
      <c r="M143" s="10">
        <v>3028.14</v>
      </c>
      <c r="N143" s="11">
        <v>287545.78000000003</v>
      </c>
      <c r="O143" s="11">
        <v>49600</v>
      </c>
      <c r="P143" s="12">
        <v>353987.71</v>
      </c>
      <c r="Q143" s="10">
        <v>306935.12</v>
      </c>
      <c r="R143" s="11">
        <v>18600</v>
      </c>
      <c r="S143" s="11">
        <v>595065.63</v>
      </c>
      <c r="T143" s="10">
        <f t="shared" si="20"/>
        <v>0</v>
      </c>
      <c r="U143" s="11">
        <f t="shared" si="21"/>
        <v>0</v>
      </c>
      <c r="V143" s="11">
        <f t="shared" si="22"/>
        <v>256581</v>
      </c>
      <c r="W143" s="12">
        <f t="shared" si="23"/>
        <v>350069.66</v>
      </c>
      <c r="X143" s="16">
        <v>12400</v>
      </c>
      <c r="Y143" s="12">
        <v>195162.2</v>
      </c>
    </row>
    <row r="144" spans="1:25">
      <c r="A144" s="19" t="s">
        <v>293</v>
      </c>
      <c r="B144" s="20" t="s">
        <v>294</v>
      </c>
      <c r="C144" s="10">
        <v>1347298</v>
      </c>
      <c r="D144" s="11">
        <v>5212049</v>
      </c>
      <c r="E144" s="11">
        <v>2343071</v>
      </c>
      <c r="F144" s="12">
        <v>9372284</v>
      </c>
      <c r="G144" s="10">
        <v>803661.78</v>
      </c>
      <c r="H144" s="12">
        <v>0</v>
      </c>
      <c r="I144" s="10">
        <v>524843.43999999994</v>
      </c>
      <c r="J144" s="11">
        <v>4101763.8</v>
      </c>
      <c r="K144" s="11">
        <v>1782107.9199999997</v>
      </c>
      <c r="L144" s="12">
        <v>0</v>
      </c>
      <c r="M144" s="10">
        <v>18792.78</v>
      </c>
      <c r="N144" s="11">
        <v>1110285.2</v>
      </c>
      <c r="O144" s="11">
        <v>560963.07999999996</v>
      </c>
      <c r="P144" s="12">
        <v>7964498.8499999996</v>
      </c>
      <c r="Q144" s="10">
        <v>0</v>
      </c>
      <c r="R144" s="11">
        <v>0</v>
      </c>
      <c r="S144" s="11">
        <v>1247816.0699999998</v>
      </c>
      <c r="T144" s="10">
        <f t="shared" si="20"/>
        <v>0</v>
      </c>
      <c r="U144" s="11">
        <f t="shared" si="21"/>
        <v>0</v>
      </c>
      <c r="V144" s="11">
        <f t="shared" si="22"/>
        <v>0</v>
      </c>
      <c r="W144" s="12">
        <f t="shared" si="23"/>
        <v>159969.07999999999</v>
      </c>
      <c r="X144" s="16">
        <v>237885.91</v>
      </c>
      <c r="Y144" s="12">
        <v>935302.40999999992</v>
      </c>
    </row>
    <row r="145" spans="1:25">
      <c r="A145" s="19" t="s">
        <v>295</v>
      </c>
      <c r="B145" s="20" t="s">
        <v>296</v>
      </c>
      <c r="C145" s="10">
        <v>135033</v>
      </c>
      <c r="D145" s="11">
        <v>466745</v>
      </c>
      <c r="E145" s="11">
        <v>209825</v>
      </c>
      <c r="F145" s="12">
        <v>839298</v>
      </c>
      <c r="G145" s="10">
        <v>135032.99999999997</v>
      </c>
      <c r="H145" s="12">
        <v>0</v>
      </c>
      <c r="I145" s="10">
        <v>0</v>
      </c>
      <c r="J145" s="11">
        <v>106015.87000000001</v>
      </c>
      <c r="K145" s="11">
        <v>0</v>
      </c>
      <c r="L145" s="12">
        <v>0</v>
      </c>
      <c r="M145" s="10">
        <v>0</v>
      </c>
      <c r="N145" s="11">
        <v>309788.70999999996</v>
      </c>
      <c r="O145" s="11">
        <v>0</v>
      </c>
      <c r="P145" s="12">
        <v>0</v>
      </c>
      <c r="Q145" s="10">
        <v>50940.42</v>
      </c>
      <c r="R145" s="11">
        <v>42871.16</v>
      </c>
      <c r="S145" s="11">
        <v>44474.409999999996</v>
      </c>
      <c r="T145" s="10">
        <f t="shared" si="20"/>
        <v>0</v>
      </c>
      <c r="U145" s="11">
        <f t="shared" si="21"/>
        <v>0</v>
      </c>
      <c r="V145" s="11">
        <f t="shared" si="22"/>
        <v>166953.84</v>
      </c>
      <c r="W145" s="12">
        <f t="shared" si="23"/>
        <v>794823.59</v>
      </c>
      <c r="X145" s="16">
        <v>5907.14</v>
      </c>
      <c r="Y145" s="12">
        <v>21169.33</v>
      </c>
    </row>
    <row r="146" spans="1:25">
      <c r="A146" s="19" t="s">
        <v>297</v>
      </c>
      <c r="B146" s="20" t="s">
        <v>298</v>
      </c>
      <c r="C146" s="10">
        <v>963669</v>
      </c>
      <c r="D146" s="11">
        <v>3725012</v>
      </c>
      <c r="E146" s="11">
        <v>1674575</v>
      </c>
      <c r="F146" s="12">
        <v>6698300</v>
      </c>
      <c r="G146" s="10">
        <v>963669</v>
      </c>
      <c r="H146" s="12">
        <v>3352511</v>
      </c>
      <c r="I146" s="10">
        <v>0</v>
      </c>
      <c r="J146" s="11">
        <v>372501</v>
      </c>
      <c r="K146" s="11">
        <v>1411226.4300000002</v>
      </c>
      <c r="L146" s="12">
        <v>6553511.5700000003</v>
      </c>
      <c r="M146" s="10">
        <v>0</v>
      </c>
      <c r="N146" s="11">
        <v>0</v>
      </c>
      <c r="O146" s="11">
        <v>263348.57</v>
      </c>
      <c r="P146" s="12">
        <v>144788.43</v>
      </c>
      <c r="Q146" s="10">
        <v>0</v>
      </c>
      <c r="R146" s="11">
        <v>0</v>
      </c>
      <c r="S146" s="11">
        <v>0</v>
      </c>
      <c r="T146" s="10">
        <f t="shared" si="20"/>
        <v>0</v>
      </c>
      <c r="U146" s="11">
        <f t="shared" si="21"/>
        <v>0</v>
      </c>
      <c r="V146" s="11">
        <f t="shared" si="22"/>
        <v>0</v>
      </c>
      <c r="W146" s="12">
        <f t="shared" si="23"/>
        <v>0</v>
      </c>
      <c r="X146" s="16">
        <v>1439106.89</v>
      </c>
      <c r="Y146" s="12">
        <v>6698300.0000000009</v>
      </c>
    </row>
    <row r="147" spans="1:25">
      <c r="A147" s="19" t="s">
        <v>299</v>
      </c>
      <c r="B147" s="20" t="s">
        <v>300</v>
      </c>
      <c r="C147" s="10">
        <v>183906</v>
      </c>
      <c r="D147" s="11">
        <v>710896</v>
      </c>
      <c r="E147" s="11">
        <v>319583</v>
      </c>
      <c r="F147" s="12">
        <v>1278330</v>
      </c>
      <c r="G147" s="10">
        <v>183906</v>
      </c>
      <c r="H147" s="12">
        <v>0</v>
      </c>
      <c r="I147" s="10">
        <v>0</v>
      </c>
      <c r="J147" s="11">
        <v>236755.02999999997</v>
      </c>
      <c r="K147" s="11">
        <v>319583</v>
      </c>
      <c r="L147" s="12">
        <v>289831.70999999996</v>
      </c>
      <c r="M147" s="10">
        <v>0</v>
      </c>
      <c r="N147" s="11">
        <v>396018.02000000008</v>
      </c>
      <c r="O147" s="11">
        <v>0</v>
      </c>
      <c r="P147" s="12">
        <v>475538.41000000003</v>
      </c>
      <c r="Q147" s="10">
        <v>77797.2</v>
      </c>
      <c r="R147" s="11">
        <v>0</v>
      </c>
      <c r="S147" s="11">
        <v>160161.21999999997</v>
      </c>
      <c r="T147" s="10">
        <f t="shared" si="20"/>
        <v>0</v>
      </c>
      <c r="U147" s="11">
        <f t="shared" si="21"/>
        <v>325.75</v>
      </c>
      <c r="V147" s="11">
        <f t="shared" si="22"/>
        <v>0</v>
      </c>
      <c r="W147" s="12">
        <f t="shared" si="23"/>
        <v>352798.66</v>
      </c>
      <c r="X147" s="16">
        <v>34533.049999999996</v>
      </c>
      <c r="Y147" s="12">
        <v>820765.66999999993</v>
      </c>
    </row>
    <row r="148" spans="1:25">
      <c r="A148" s="19" t="s">
        <v>301</v>
      </c>
      <c r="B148" s="20" t="s">
        <v>302</v>
      </c>
      <c r="C148" s="10">
        <v>84354</v>
      </c>
      <c r="D148" s="11">
        <v>315034</v>
      </c>
      <c r="E148" s="11">
        <v>141623</v>
      </c>
      <c r="F148" s="12">
        <v>566492</v>
      </c>
      <c r="G148" s="10">
        <v>84354</v>
      </c>
      <c r="H148" s="12">
        <v>0</v>
      </c>
      <c r="I148" s="10">
        <v>0</v>
      </c>
      <c r="J148" s="11">
        <v>120754.70999999999</v>
      </c>
      <c r="K148" s="11">
        <v>111735.26</v>
      </c>
      <c r="L148" s="12">
        <v>473988.73</v>
      </c>
      <c r="M148" s="10">
        <v>0</v>
      </c>
      <c r="N148" s="11">
        <v>155105.38</v>
      </c>
      <c r="O148" s="11">
        <v>29887.74</v>
      </c>
      <c r="P148" s="12">
        <v>92503.27</v>
      </c>
      <c r="Q148" s="10">
        <v>39173.910000000003</v>
      </c>
      <c r="R148" s="11">
        <v>0</v>
      </c>
      <c r="S148" s="11">
        <v>0</v>
      </c>
      <c r="T148" s="10">
        <f t="shared" si="20"/>
        <v>0</v>
      </c>
      <c r="U148" s="11">
        <f t="shared" si="21"/>
        <v>0</v>
      </c>
      <c r="V148" s="11">
        <f t="shared" si="22"/>
        <v>0</v>
      </c>
      <c r="W148" s="12">
        <f t="shared" si="23"/>
        <v>0</v>
      </c>
      <c r="X148" s="16">
        <v>0</v>
      </c>
      <c r="Y148" s="12">
        <v>566492</v>
      </c>
    </row>
    <row r="149" spans="1:25">
      <c r="A149" s="19" t="s">
        <v>303</v>
      </c>
      <c r="B149" s="20" t="s">
        <v>304</v>
      </c>
      <c r="C149" s="10">
        <v>231700</v>
      </c>
      <c r="D149" s="11">
        <v>897703</v>
      </c>
      <c r="E149" s="11">
        <v>403562</v>
      </c>
      <c r="F149" s="12">
        <v>1614246</v>
      </c>
      <c r="G149" s="10">
        <v>231700</v>
      </c>
      <c r="H149" s="12">
        <v>0</v>
      </c>
      <c r="I149" s="10">
        <v>0</v>
      </c>
      <c r="J149" s="11">
        <v>842332.55</v>
      </c>
      <c r="K149" s="11">
        <v>216546.71</v>
      </c>
      <c r="L149" s="12">
        <v>454954.08</v>
      </c>
      <c r="M149" s="10">
        <v>0</v>
      </c>
      <c r="N149" s="11">
        <v>55370.45</v>
      </c>
      <c r="O149" s="11">
        <v>187015.28999999998</v>
      </c>
      <c r="P149" s="12">
        <v>782121.62</v>
      </c>
      <c r="Q149" s="10">
        <v>0</v>
      </c>
      <c r="R149" s="11">
        <v>0</v>
      </c>
      <c r="S149" s="11">
        <v>377170.3</v>
      </c>
      <c r="T149" s="10">
        <f t="shared" si="20"/>
        <v>0</v>
      </c>
      <c r="U149" s="11">
        <f t="shared" si="21"/>
        <v>0</v>
      </c>
      <c r="V149" s="11">
        <f t="shared" si="22"/>
        <v>0</v>
      </c>
      <c r="W149" s="12">
        <f t="shared" si="23"/>
        <v>0</v>
      </c>
      <c r="X149" s="16">
        <v>796.86</v>
      </c>
      <c r="Y149" s="12">
        <v>222284.74</v>
      </c>
    </row>
    <row r="150" spans="1:25">
      <c r="A150" s="19" t="s">
        <v>305</v>
      </c>
      <c r="B150" s="20" t="s">
        <v>306</v>
      </c>
      <c r="C150" s="10">
        <v>188411</v>
      </c>
      <c r="D150" s="11">
        <v>728304</v>
      </c>
      <c r="E150" s="11">
        <v>327408</v>
      </c>
      <c r="F150" s="12">
        <v>1309634</v>
      </c>
      <c r="G150" s="10">
        <v>142000.19</v>
      </c>
      <c r="H150" s="12">
        <v>0</v>
      </c>
      <c r="I150" s="10">
        <v>46410.81</v>
      </c>
      <c r="J150" s="11">
        <v>728304.00000000012</v>
      </c>
      <c r="K150" s="11">
        <v>327408</v>
      </c>
      <c r="L150" s="12">
        <v>468556.94999999995</v>
      </c>
      <c r="M150" s="10">
        <v>0</v>
      </c>
      <c r="N150" s="11">
        <v>0</v>
      </c>
      <c r="O150" s="11">
        <v>0</v>
      </c>
      <c r="P150" s="12">
        <v>841077.05</v>
      </c>
      <c r="Q150" s="10">
        <v>0</v>
      </c>
      <c r="R150" s="11">
        <v>0</v>
      </c>
      <c r="S150" s="11">
        <v>0</v>
      </c>
      <c r="T150" s="10">
        <f t="shared" si="20"/>
        <v>0</v>
      </c>
      <c r="U150" s="11">
        <f t="shared" si="21"/>
        <v>0</v>
      </c>
      <c r="V150" s="11">
        <f t="shared" si="22"/>
        <v>0</v>
      </c>
      <c r="W150" s="12">
        <f t="shared" si="23"/>
        <v>0</v>
      </c>
      <c r="X150" s="16">
        <v>94004.349999999991</v>
      </c>
      <c r="Y150" s="12">
        <v>481807.33999999997</v>
      </c>
    </row>
    <row r="151" spans="1:25">
      <c r="A151" s="19" t="s">
        <v>307</v>
      </c>
      <c r="B151" s="20" t="s">
        <v>308</v>
      </c>
      <c r="C151" s="10">
        <v>13620</v>
      </c>
      <c r="D151" s="11">
        <v>52651</v>
      </c>
      <c r="E151" s="11">
        <v>23669</v>
      </c>
      <c r="F151" s="12">
        <v>94677</v>
      </c>
      <c r="G151" s="10">
        <v>13620</v>
      </c>
      <c r="H151" s="12">
        <v>0</v>
      </c>
      <c r="I151" s="10">
        <v>0</v>
      </c>
      <c r="J151" s="11">
        <v>52651</v>
      </c>
      <c r="K151" s="11">
        <v>1568.66</v>
      </c>
      <c r="L151" s="12">
        <v>25322.91</v>
      </c>
      <c r="M151" s="10">
        <v>0</v>
      </c>
      <c r="N151" s="11">
        <v>0</v>
      </c>
      <c r="O151" s="11">
        <v>544.6</v>
      </c>
      <c r="P151" s="12">
        <v>0</v>
      </c>
      <c r="Q151" s="10">
        <v>0</v>
      </c>
      <c r="R151" s="11">
        <v>12583.949999999999</v>
      </c>
      <c r="S151" s="11">
        <v>50609.72</v>
      </c>
      <c r="T151" s="10">
        <f t="shared" si="20"/>
        <v>0</v>
      </c>
      <c r="U151" s="11">
        <f t="shared" si="21"/>
        <v>0</v>
      </c>
      <c r="V151" s="11">
        <f t="shared" si="22"/>
        <v>8971.7900000000009</v>
      </c>
      <c r="W151" s="12">
        <f t="shared" si="23"/>
        <v>18744.37</v>
      </c>
      <c r="X151" s="16">
        <v>3863.84</v>
      </c>
      <c r="Y151" s="12">
        <v>34811.219999999994</v>
      </c>
    </row>
    <row r="152" spans="1:25">
      <c r="A152" s="19" t="s">
        <v>309</v>
      </c>
      <c r="B152" s="20" t="s">
        <v>310</v>
      </c>
      <c r="C152" s="10">
        <v>513248</v>
      </c>
      <c r="D152" s="11">
        <v>1894961</v>
      </c>
      <c r="E152" s="11">
        <v>851878</v>
      </c>
      <c r="F152" s="12">
        <v>3407510</v>
      </c>
      <c r="G152" s="10">
        <v>513248.00000000006</v>
      </c>
      <c r="H152" s="12">
        <v>0</v>
      </c>
      <c r="I152" s="10">
        <v>0</v>
      </c>
      <c r="J152" s="11">
        <v>1489262.56</v>
      </c>
      <c r="K152" s="11">
        <v>42366.82</v>
      </c>
      <c r="L152" s="12">
        <v>0</v>
      </c>
      <c r="M152" s="10">
        <v>0</v>
      </c>
      <c r="N152" s="11">
        <v>405698.44</v>
      </c>
      <c r="O152" s="11">
        <v>523428.82</v>
      </c>
      <c r="P152" s="12">
        <v>766731.7</v>
      </c>
      <c r="Q152" s="10">
        <v>0</v>
      </c>
      <c r="R152" s="11">
        <v>190803.9</v>
      </c>
      <c r="S152" s="11">
        <v>305270.96000000002</v>
      </c>
      <c r="T152" s="10">
        <f t="shared" si="20"/>
        <v>0</v>
      </c>
      <c r="U152" s="11">
        <f t="shared" si="21"/>
        <v>0</v>
      </c>
      <c r="V152" s="11">
        <f t="shared" si="22"/>
        <v>95278.46</v>
      </c>
      <c r="W152" s="12">
        <f t="shared" si="23"/>
        <v>2335507.34</v>
      </c>
      <c r="X152" s="16">
        <v>190952.36000000004</v>
      </c>
      <c r="Y152" s="12">
        <v>407643.58999999997</v>
      </c>
    </row>
    <row r="153" spans="1:25">
      <c r="A153" s="19" t="s">
        <v>311</v>
      </c>
      <c r="B153" s="20" t="s">
        <v>312</v>
      </c>
      <c r="C153" s="10">
        <v>172232</v>
      </c>
      <c r="D153" s="11">
        <v>1063801</v>
      </c>
      <c r="E153" s="11">
        <v>478230</v>
      </c>
      <c r="F153" s="12">
        <v>1912922</v>
      </c>
      <c r="G153" s="10">
        <v>162288.04999999999</v>
      </c>
      <c r="H153" s="12">
        <v>0</v>
      </c>
      <c r="I153" s="10">
        <v>9943.9500000000007</v>
      </c>
      <c r="J153" s="11">
        <v>528419.04</v>
      </c>
      <c r="K153" s="11">
        <v>336518.05</v>
      </c>
      <c r="L153" s="12">
        <v>26538.67</v>
      </c>
      <c r="M153" s="10">
        <v>0</v>
      </c>
      <c r="N153" s="11">
        <v>535381.96</v>
      </c>
      <c r="O153" s="11">
        <v>141711.95000000001</v>
      </c>
      <c r="P153" s="12">
        <v>1415085.55</v>
      </c>
      <c r="Q153" s="10">
        <v>0</v>
      </c>
      <c r="R153" s="11">
        <v>0</v>
      </c>
      <c r="S153" s="11">
        <v>463390.67</v>
      </c>
      <c r="T153" s="10">
        <f t="shared" si="20"/>
        <v>0</v>
      </c>
      <c r="U153" s="11">
        <f t="shared" si="21"/>
        <v>0</v>
      </c>
      <c r="V153" s="11">
        <f t="shared" si="22"/>
        <v>0</v>
      </c>
      <c r="W153" s="12">
        <f t="shared" si="23"/>
        <v>7907.11</v>
      </c>
      <c r="X153" s="16">
        <v>54196.44</v>
      </c>
      <c r="Y153" s="12">
        <v>1415270.59</v>
      </c>
    </row>
    <row r="154" spans="1:25">
      <c r="A154" s="19" t="s">
        <v>313</v>
      </c>
      <c r="B154" s="20" t="s">
        <v>314</v>
      </c>
      <c r="C154" s="10">
        <v>88093</v>
      </c>
      <c r="D154" s="11">
        <v>309599</v>
      </c>
      <c r="E154" s="11">
        <v>139180</v>
      </c>
      <c r="F154" s="12">
        <v>556718</v>
      </c>
      <c r="G154" s="10">
        <v>88093</v>
      </c>
      <c r="H154" s="12">
        <v>185102.89</v>
      </c>
      <c r="I154" s="10">
        <v>0</v>
      </c>
      <c r="J154" s="11">
        <v>124496.11000000002</v>
      </c>
      <c r="K154" s="11">
        <v>76157.48000000001</v>
      </c>
      <c r="L154" s="12">
        <v>547560.82999999996</v>
      </c>
      <c r="M154" s="10">
        <v>0</v>
      </c>
      <c r="N154" s="11">
        <v>0</v>
      </c>
      <c r="O154" s="11">
        <v>63022.520000000004</v>
      </c>
      <c r="P154" s="12">
        <v>9157.17</v>
      </c>
      <c r="Q154" s="10">
        <v>0</v>
      </c>
      <c r="R154" s="11">
        <v>0</v>
      </c>
      <c r="S154" s="11">
        <v>0</v>
      </c>
      <c r="T154" s="10">
        <f t="shared" si="20"/>
        <v>0</v>
      </c>
      <c r="U154" s="11">
        <f t="shared" si="21"/>
        <v>0</v>
      </c>
      <c r="V154" s="11">
        <f t="shared" si="22"/>
        <v>0</v>
      </c>
      <c r="W154" s="12">
        <f t="shared" si="23"/>
        <v>0</v>
      </c>
      <c r="X154" s="16">
        <v>33509.479999999996</v>
      </c>
      <c r="Y154" s="12">
        <v>313551.82999999996</v>
      </c>
    </row>
    <row r="155" spans="1:25">
      <c r="A155" s="19" t="s">
        <v>315</v>
      </c>
      <c r="B155" s="20" t="s">
        <v>316</v>
      </c>
      <c r="C155" s="10">
        <v>1647720</v>
      </c>
      <c r="D155" s="11">
        <v>6369383</v>
      </c>
      <c r="E155" s="11">
        <v>2863349</v>
      </c>
      <c r="F155" s="12">
        <v>11453398</v>
      </c>
      <c r="G155" s="10">
        <v>1647720</v>
      </c>
      <c r="H155" s="12">
        <v>0</v>
      </c>
      <c r="I155" s="10">
        <v>0</v>
      </c>
      <c r="J155" s="11">
        <v>2206075.1800000002</v>
      </c>
      <c r="K155" s="11">
        <v>0</v>
      </c>
      <c r="L155" s="12">
        <v>0</v>
      </c>
      <c r="M155" s="10">
        <v>0</v>
      </c>
      <c r="N155" s="11">
        <v>499687.55</v>
      </c>
      <c r="O155" s="11">
        <v>0</v>
      </c>
      <c r="P155" s="12">
        <v>0</v>
      </c>
      <c r="Q155" s="10">
        <v>3663620.27</v>
      </c>
      <c r="R155" s="11">
        <v>1573885.25</v>
      </c>
      <c r="S155" s="11">
        <v>419765.02</v>
      </c>
      <c r="T155" s="10">
        <f t="shared" si="20"/>
        <v>0</v>
      </c>
      <c r="U155" s="11">
        <f t="shared" si="21"/>
        <v>0</v>
      </c>
      <c r="V155" s="11">
        <f t="shared" si="22"/>
        <v>1289463.75</v>
      </c>
      <c r="W155" s="12">
        <f t="shared" si="23"/>
        <v>11033632.98</v>
      </c>
      <c r="X155" s="16">
        <v>160935.03</v>
      </c>
      <c r="Y155" s="12">
        <v>419765.02</v>
      </c>
    </row>
    <row r="156" spans="1:25">
      <c r="A156" s="19" t="s">
        <v>317</v>
      </c>
      <c r="B156" s="20" t="s">
        <v>318</v>
      </c>
      <c r="C156" s="10">
        <v>107903</v>
      </c>
      <c r="D156" s="11">
        <v>417356</v>
      </c>
      <c r="E156" s="11">
        <v>187622</v>
      </c>
      <c r="F156" s="12">
        <v>750488</v>
      </c>
      <c r="G156" s="10">
        <v>14042.21</v>
      </c>
      <c r="H156" s="12">
        <v>0</v>
      </c>
      <c r="I156" s="10">
        <v>93860.790000000008</v>
      </c>
      <c r="J156" s="11">
        <v>242331.11</v>
      </c>
      <c r="K156" s="11">
        <v>0</v>
      </c>
      <c r="L156" s="12">
        <v>0</v>
      </c>
      <c r="M156" s="10">
        <v>0</v>
      </c>
      <c r="N156" s="11">
        <v>170533.08000000002</v>
      </c>
      <c r="O156" s="11">
        <v>67705.19</v>
      </c>
      <c r="P156" s="12">
        <v>24991.449999999997</v>
      </c>
      <c r="Q156" s="10">
        <v>4491.8100000000004</v>
      </c>
      <c r="R156" s="11">
        <v>13690.38</v>
      </c>
      <c r="S156" s="11">
        <v>0</v>
      </c>
      <c r="T156" s="10">
        <f t="shared" si="20"/>
        <v>0</v>
      </c>
      <c r="U156" s="11">
        <f t="shared" si="21"/>
        <v>0</v>
      </c>
      <c r="V156" s="11">
        <f t="shared" si="22"/>
        <v>106226.43</v>
      </c>
      <c r="W156" s="12">
        <f t="shared" si="23"/>
        <v>725496.55</v>
      </c>
      <c r="X156" s="16">
        <v>81395.570000000007</v>
      </c>
      <c r="Y156" s="12">
        <v>2783.7699999999995</v>
      </c>
    </row>
    <row r="157" spans="1:25">
      <c r="A157" s="19" t="s">
        <v>319</v>
      </c>
      <c r="B157" s="20" t="s">
        <v>320</v>
      </c>
      <c r="C157" s="10">
        <v>408802</v>
      </c>
      <c r="D157" s="11">
        <v>1568452</v>
      </c>
      <c r="E157" s="11">
        <v>705096</v>
      </c>
      <c r="F157" s="12">
        <v>2820383</v>
      </c>
      <c r="G157" s="10">
        <v>194791.16999999998</v>
      </c>
      <c r="H157" s="12">
        <v>0</v>
      </c>
      <c r="I157" s="10">
        <v>192832.88</v>
      </c>
      <c r="J157" s="11">
        <v>397770.21</v>
      </c>
      <c r="K157" s="11">
        <v>210290.34999999998</v>
      </c>
      <c r="L157" s="12">
        <v>0</v>
      </c>
      <c r="M157" s="10">
        <v>21177.95</v>
      </c>
      <c r="N157" s="11">
        <v>656788.22</v>
      </c>
      <c r="O157" s="11">
        <v>383182.86</v>
      </c>
      <c r="P157" s="12">
        <v>0</v>
      </c>
      <c r="Q157" s="10">
        <v>513893.57</v>
      </c>
      <c r="R157" s="11">
        <v>111622.79000000001</v>
      </c>
      <c r="S157" s="11">
        <v>1991484.91</v>
      </c>
      <c r="T157" s="10">
        <f t="shared" si="20"/>
        <v>0</v>
      </c>
      <c r="U157" s="11">
        <f t="shared" si="21"/>
        <v>0</v>
      </c>
      <c r="V157" s="11">
        <f t="shared" si="22"/>
        <v>0</v>
      </c>
      <c r="W157" s="12">
        <f t="shared" si="23"/>
        <v>828898.09</v>
      </c>
      <c r="X157" s="16">
        <v>104722.87</v>
      </c>
      <c r="Y157" s="12">
        <v>1991484.91</v>
      </c>
    </row>
    <row r="158" spans="1:25">
      <c r="A158" s="19" t="s">
        <v>321</v>
      </c>
      <c r="B158" s="20" t="s">
        <v>322</v>
      </c>
      <c r="C158" s="10">
        <v>488092</v>
      </c>
      <c r="D158" s="11">
        <v>2225838</v>
      </c>
      <c r="E158" s="11">
        <v>1000623</v>
      </c>
      <c r="F158" s="12">
        <v>4002493</v>
      </c>
      <c r="G158" s="10">
        <v>302485.8</v>
      </c>
      <c r="H158" s="12">
        <v>0</v>
      </c>
      <c r="I158" s="10">
        <v>185606.2</v>
      </c>
      <c r="J158" s="11">
        <v>1728911.93</v>
      </c>
      <c r="K158" s="11">
        <v>763479.39</v>
      </c>
      <c r="L158" s="12">
        <v>1063684.8400000001</v>
      </c>
      <c r="M158" s="10">
        <v>0</v>
      </c>
      <c r="N158" s="11">
        <v>496926.07</v>
      </c>
      <c r="O158" s="11">
        <v>237143.61</v>
      </c>
      <c r="P158" s="12">
        <v>2279924.3400000003</v>
      </c>
      <c r="Q158" s="10">
        <v>0</v>
      </c>
      <c r="R158" s="11">
        <v>0</v>
      </c>
      <c r="S158" s="11">
        <v>414477.58999999997</v>
      </c>
      <c r="T158" s="10">
        <f t="shared" si="20"/>
        <v>0</v>
      </c>
      <c r="U158" s="11">
        <f t="shared" si="21"/>
        <v>0</v>
      </c>
      <c r="V158" s="11">
        <f t="shared" si="22"/>
        <v>0</v>
      </c>
      <c r="W158" s="12">
        <f t="shared" si="23"/>
        <v>244406.23</v>
      </c>
      <c r="X158" s="16">
        <v>348800.76</v>
      </c>
      <c r="Y158" s="12">
        <v>3758086.7700000005</v>
      </c>
    </row>
    <row r="159" spans="1:25">
      <c r="A159" s="19" t="s">
        <v>323</v>
      </c>
      <c r="B159" s="20" t="s">
        <v>324</v>
      </c>
      <c r="C159" s="10">
        <v>26209</v>
      </c>
      <c r="D159" s="11">
        <v>0</v>
      </c>
      <c r="E159" s="11">
        <v>0</v>
      </c>
      <c r="F159" s="12">
        <v>48791</v>
      </c>
      <c r="G159" s="10">
        <v>26209.000000000004</v>
      </c>
      <c r="H159" s="12">
        <v>0</v>
      </c>
      <c r="I159" s="10">
        <v>0</v>
      </c>
      <c r="J159" s="11">
        <v>0</v>
      </c>
      <c r="K159" s="11">
        <v>0</v>
      </c>
      <c r="L159" s="12">
        <v>32598.779999999995</v>
      </c>
      <c r="M159" s="10">
        <v>0</v>
      </c>
      <c r="N159" s="11">
        <v>0</v>
      </c>
      <c r="O159" s="11">
        <v>0</v>
      </c>
      <c r="P159" s="12">
        <v>16192.22</v>
      </c>
      <c r="Q159" s="10">
        <v>0</v>
      </c>
      <c r="R159" s="11">
        <v>0</v>
      </c>
      <c r="S159" s="11">
        <v>0</v>
      </c>
      <c r="T159" s="10">
        <f t="shared" si="20"/>
        <v>0</v>
      </c>
      <c r="U159" s="11">
        <f t="shared" si="21"/>
        <v>0</v>
      </c>
      <c r="V159" s="11">
        <f t="shared" si="22"/>
        <v>0</v>
      </c>
      <c r="W159" s="12">
        <f t="shared" si="23"/>
        <v>0</v>
      </c>
      <c r="X159" s="16">
        <v>0</v>
      </c>
      <c r="Y159" s="12">
        <v>14605.890000000001</v>
      </c>
    </row>
    <row r="160" spans="1:25">
      <c r="A160" s="19" t="s">
        <v>325</v>
      </c>
      <c r="B160" s="20" t="s">
        <v>326</v>
      </c>
      <c r="C160" s="10">
        <v>1318445</v>
      </c>
      <c r="D160" s="11">
        <v>4709236</v>
      </c>
      <c r="E160" s="11">
        <v>2117032</v>
      </c>
      <c r="F160" s="12">
        <v>8468127</v>
      </c>
      <c r="G160" s="10">
        <v>1314199.29</v>
      </c>
      <c r="H160" s="12">
        <v>0</v>
      </c>
      <c r="I160" s="10">
        <v>4245.71</v>
      </c>
      <c r="J160" s="11">
        <v>3433038.58</v>
      </c>
      <c r="K160" s="11">
        <v>0</v>
      </c>
      <c r="L160" s="12">
        <v>0</v>
      </c>
      <c r="M160" s="10">
        <v>0</v>
      </c>
      <c r="N160" s="11">
        <v>1276197.42</v>
      </c>
      <c r="O160" s="11">
        <v>117696.92</v>
      </c>
      <c r="P160" s="12">
        <v>5185086.3099999996</v>
      </c>
      <c r="Q160" s="10">
        <v>0</v>
      </c>
      <c r="R160" s="11">
        <v>1436551.6400000001</v>
      </c>
      <c r="S160" s="11">
        <v>583340.81999999995</v>
      </c>
      <c r="T160" s="10">
        <f t="shared" si="20"/>
        <v>0</v>
      </c>
      <c r="U160" s="11">
        <f t="shared" si="21"/>
        <v>0</v>
      </c>
      <c r="V160" s="11">
        <f t="shared" si="22"/>
        <v>562783.43999999994</v>
      </c>
      <c r="W160" s="12">
        <f t="shared" si="23"/>
        <v>2699699.87</v>
      </c>
      <c r="X160" s="16">
        <v>198483.94</v>
      </c>
      <c r="Y160" s="12">
        <v>736651.89</v>
      </c>
    </row>
    <row r="161" spans="1:25">
      <c r="A161" s="19" t="s">
        <v>327</v>
      </c>
      <c r="B161" s="20" t="s">
        <v>328</v>
      </c>
      <c r="C161" s="10">
        <v>2412215</v>
      </c>
      <c r="D161" s="11">
        <v>9517154</v>
      </c>
      <c r="E161" s="11">
        <v>4278426</v>
      </c>
      <c r="F161" s="12">
        <v>17113706</v>
      </c>
      <c r="G161" s="10">
        <v>2412214.56</v>
      </c>
      <c r="H161" s="12">
        <v>0</v>
      </c>
      <c r="I161" s="10">
        <v>0</v>
      </c>
      <c r="J161" s="11">
        <v>5470595.3200000003</v>
      </c>
      <c r="K161" s="11">
        <v>4275456</v>
      </c>
      <c r="L161" s="12">
        <v>7242552.5100000007</v>
      </c>
      <c r="M161" s="10">
        <v>0</v>
      </c>
      <c r="N161" s="11">
        <v>3855369.2800000003</v>
      </c>
      <c r="O161" s="11">
        <v>0</v>
      </c>
      <c r="P161" s="12">
        <v>6131203.4999999991</v>
      </c>
      <c r="Q161" s="10">
        <v>191189.4</v>
      </c>
      <c r="R161" s="11">
        <v>2970</v>
      </c>
      <c r="S161" s="11">
        <v>3739949.9899999998</v>
      </c>
      <c r="T161" s="10">
        <f t="shared" si="20"/>
        <v>0.44</v>
      </c>
      <c r="U161" s="11">
        <f t="shared" si="21"/>
        <v>0</v>
      </c>
      <c r="V161" s="11">
        <f t="shared" si="22"/>
        <v>0</v>
      </c>
      <c r="W161" s="12">
        <f t="shared" si="23"/>
        <v>0</v>
      </c>
      <c r="X161" s="16">
        <v>379114</v>
      </c>
      <c r="Y161" s="12">
        <v>16575126.330000002</v>
      </c>
    </row>
    <row r="162" spans="1:25">
      <c r="A162" s="19" t="s">
        <v>329</v>
      </c>
      <c r="B162" s="20" t="s">
        <v>330</v>
      </c>
      <c r="C162" s="10">
        <v>273928</v>
      </c>
      <c r="D162" s="11">
        <v>964243</v>
      </c>
      <c r="E162" s="11">
        <v>433474</v>
      </c>
      <c r="F162" s="12">
        <v>1733898</v>
      </c>
      <c r="G162" s="10">
        <v>176914.7</v>
      </c>
      <c r="H162" s="12">
        <v>0</v>
      </c>
      <c r="I162" s="10">
        <v>97013.3</v>
      </c>
      <c r="J162" s="11">
        <v>738828.43999999983</v>
      </c>
      <c r="K162" s="11">
        <v>269100.18000000005</v>
      </c>
      <c r="L162" s="12">
        <v>50960.66</v>
      </c>
      <c r="M162" s="10">
        <v>0</v>
      </c>
      <c r="N162" s="11">
        <v>225414.56</v>
      </c>
      <c r="O162" s="11">
        <v>164373.82</v>
      </c>
      <c r="P162" s="12">
        <v>919529.08</v>
      </c>
      <c r="Q162" s="10">
        <v>0</v>
      </c>
      <c r="R162" s="11">
        <v>0</v>
      </c>
      <c r="S162" s="11">
        <v>763408.26</v>
      </c>
      <c r="T162" s="10">
        <f t="shared" si="20"/>
        <v>0</v>
      </c>
      <c r="U162" s="11">
        <f t="shared" si="21"/>
        <v>0</v>
      </c>
      <c r="V162" s="11">
        <f t="shared" si="22"/>
        <v>0</v>
      </c>
      <c r="W162" s="12">
        <f t="shared" si="23"/>
        <v>0</v>
      </c>
      <c r="X162" s="16">
        <v>71793.569999999992</v>
      </c>
      <c r="Y162" s="12">
        <v>1145820.5399999998</v>
      </c>
    </row>
    <row r="163" spans="1:25">
      <c r="A163" s="19" t="s">
        <v>331</v>
      </c>
      <c r="B163" s="20" t="s">
        <v>332</v>
      </c>
      <c r="C163" s="10">
        <v>103855</v>
      </c>
      <c r="D163" s="11">
        <v>401473</v>
      </c>
      <c r="E163" s="11">
        <v>180482</v>
      </c>
      <c r="F163" s="12">
        <v>721927</v>
      </c>
      <c r="G163" s="10">
        <v>103855</v>
      </c>
      <c r="H163" s="12">
        <v>65148.46</v>
      </c>
      <c r="I163" s="10">
        <v>0</v>
      </c>
      <c r="J163" s="11">
        <v>276348.12</v>
      </c>
      <c r="K163" s="11">
        <v>99418.790000000008</v>
      </c>
      <c r="L163" s="12">
        <v>291148.13</v>
      </c>
      <c r="M163" s="10">
        <v>0</v>
      </c>
      <c r="N163" s="11">
        <v>59976.42</v>
      </c>
      <c r="O163" s="11">
        <v>59358.909999999996</v>
      </c>
      <c r="P163" s="12">
        <v>367569.63</v>
      </c>
      <c r="Q163" s="10">
        <v>0</v>
      </c>
      <c r="R163" s="11">
        <v>19750.150000000001</v>
      </c>
      <c r="S163" s="11">
        <v>63209.24</v>
      </c>
      <c r="T163" s="10">
        <f t="shared" si="20"/>
        <v>0</v>
      </c>
      <c r="U163" s="11">
        <f t="shared" si="21"/>
        <v>0</v>
      </c>
      <c r="V163" s="11">
        <f t="shared" si="22"/>
        <v>1954.15</v>
      </c>
      <c r="W163" s="12">
        <f t="shared" si="23"/>
        <v>0</v>
      </c>
      <c r="X163" s="16">
        <v>47564.520000000004</v>
      </c>
      <c r="Y163" s="12">
        <v>373149.86</v>
      </c>
    </row>
    <row r="164" spans="1:25">
      <c r="A164" s="19" t="s">
        <v>333</v>
      </c>
      <c r="B164" s="20" t="s">
        <v>334</v>
      </c>
      <c r="C164" s="10">
        <v>62606</v>
      </c>
      <c r="D164" s="11">
        <v>242190</v>
      </c>
      <c r="E164" s="11">
        <v>108876</v>
      </c>
      <c r="F164" s="12">
        <v>435506</v>
      </c>
      <c r="G164" s="10">
        <v>55123.6</v>
      </c>
      <c r="H164" s="12">
        <v>0</v>
      </c>
      <c r="I164" s="10">
        <v>7482.4</v>
      </c>
      <c r="J164" s="11">
        <v>186084.61</v>
      </c>
      <c r="K164" s="11">
        <v>108876</v>
      </c>
      <c r="L164" s="12">
        <v>150725.01999999999</v>
      </c>
      <c r="M164" s="10">
        <v>0</v>
      </c>
      <c r="N164" s="11">
        <v>56105.39</v>
      </c>
      <c r="O164" s="11">
        <v>0</v>
      </c>
      <c r="P164" s="12">
        <v>260258.69</v>
      </c>
      <c r="Q164" s="10">
        <v>0</v>
      </c>
      <c r="R164" s="11">
        <v>0</v>
      </c>
      <c r="S164" s="11">
        <v>24522.29</v>
      </c>
      <c r="T164" s="10">
        <f t="shared" si="20"/>
        <v>0</v>
      </c>
      <c r="U164" s="11">
        <f t="shared" si="21"/>
        <v>0</v>
      </c>
      <c r="V164" s="11">
        <f t="shared" si="22"/>
        <v>0</v>
      </c>
      <c r="W164" s="12">
        <f t="shared" si="23"/>
        <v>0</v>
      </c>
      <c r="X164" s="16">
        <v>11417.419999999998</v>
      </c>
      <c r="Y164" s="12">
        <v>197874.45</v>
      </c>
    </row>
    <row r="165" spans="1:25">
      <c r="A165" s="19" t="s">
        <v>335</v>
      </c>
      <c r="B165" s="20" t="s">
        <v>336</v>
      </c>
      <c r="C165" s="10">
        <v>126312</v>
      </c>
      <c r="D165" s="11">
        <v>488586</v>
      </c>
      <c r="E165" s="11">
        <v>219643</v>
      </c>
      <c r="F165" s="12">
        <v>878574</v>
      </c>
      <c r="G165" s="10">
        <v>126290</v>
      </c>
      <c r="H165" s="12">
        <v>0</v>
      </c>
      <c r="I165" s="10">
        <v>0</v>
      </c>
      <c r="J165" s="11">
        <v>172831.8</v>
      </c>
      <c r="K165" s="11">
        <v>0</v>
      </c>
      <c r="L165" s="12">
        <v>0</v>
      </c>
      <c r="M165" s="10">
        <v>0</v>
      </c>
      <c r="N165" s="11">
        <v>315754.2</v>
      </c>
      <c r="O165" s="11">
        <v>58858.25</v>
      </c>
      <c r="P165" s="12">
        <v>245347.53</v>
      </c>
      <c r="Q165" s="10">
        <v>0</v>
      </c>
      <c r="R165" s="11">
        <v>24616.850000000002</v>
      </c>
      <c r="S165" s="11">
        <v>162359.59</v>
      </c>
      <c r="T165" s="10">
        <f t="shared" si="20"/>
        <v>22</v>
      </c>
      <c r="U165" s="11">
        <f t="shared" si="21"/>
        <v>0</v>
      </c>
      <c r="V165" s="11">
        <f t="shared" si="22"/>
        <v>136167.9</v>
      </c>
      <c r="W165" s="12">
        <f t="shared" si="23"/>
        <v>470866.88</v>
      </c>
      <c r="X165" s="16">
        <v>13275</v>
      </c>
      <c r="Y165" s="12">
        <v>295305.12</v>
      </c>
    </row>
    <row r="166" spans="1:25">
      <c r="A166" s="19" t="s">
        <v>337</v>
      </c>
      <c r="B166" s="20" t="s">
        <v>338</v>
      </c>
      <c r="C166" s="10">
        <v>328836</v>
      </c>
      <c r="D166" s="11">
        <v>1271916</v>
      </c>
      <c r="E166" s="11">
        <v>571788</v>
      </c>
      <c r="F166" s="12">
        <v>2287154</v>
      </c>
      <c r="G166" s="10">
        <v>261736.08</v>
      </c>
      <c r="H166" s="12">
        <v>473561.05</v>
      </c>
      <c r="I166" s="10">
        <v>67099.92</v>
      </c>
      <c r="J166" s="11">
        <v>757266.84000000008</v>
      </c>
      <c r="K166" s="11">
        <v>211354.43</v>
      </c>
      <c r="L166" s="12">
        <v>491747.72000000003</v>
      </c>
      <c r="M166" s="10">
        <v>0</v>
      </c>
      <c r="N166" s="11">
        <v>41088.11</v>
      </c>
      <c r="O166" s="11">
        <v>237659.88999999998</v>
      </c>
      <c r="P166" s="12">
        <v>1092063.3199999998</v>
      </c>
      <c r="Q166" s="10">
        <v>0</v>
      </c>
      <c r="R166" s="11">
        <v>29162.690000000002</v>
      </c>
      <c r="S166" s="11">
        <v>189082.71000000002</v>
      </c>
      <c r="T166" s="10">
        <f t="shared" si="20"/>
        <v>0</v>
      </c>
      <c r="U166" s="11">
        <f t="shared" si="21"/>
        <v>0</v>
      </c>
      <c r="V166" s="11">
        <f t="shared" si="22"/>
        <v>93610.99</v>
      </c>
      <c r="W166" s="12">
        <f t="shared" si="23"/>
        <v>514260.25</v>
      </c>
      <c r="X166" s="16">
        <v>169422.24</v>
      </c>
      <c r="Y166" s="12">
        <v>1305758.2100000002</v>
      </c>
    </row>
    <row r="167" spans="1:25">
      <c r="A167" s="19" t="s">
        <v>339</v>
      </c>
      <c r="B167" s="20" t="s">
        <v>340</v>
      </c>
      <c r="C167" s="10">
        <v>418204</v>
      </c>
      <c r="D167" s="11">
        <v>1616614</v>
      </c>
      <c r="E167" s="11">
        <v>726747</v>
      </c>
      <c r="F167" s="12">
        <v>2906988</v>
      </c>
      <c r="G167" s="10">
        <v>418204</v>
      </c>
      <c r="H167" s="12">
        <v>0</v>
      </c>
      <c r="I167" s="10">
        <v>0</v>
      </c>
      <c r="J167" s="11">
        <v>1007663.6000000001</v>
      </c>
      <c r="K167" s="11">
        <v>373073.08999999997</v>
      </c>
      <c r="L167" s="12">
        <v>131766.53</v>
      </c>
      <c r="M167" s="10">
        <v>0</v>
      </c>
      <c r="N167" s="11">
        <v>603666.20999999985</v>
      </c>
      <c r="O167" s="11">
        <v>334377.16000000003</v>
      </c>
      <c r="P167" s="12">
        <v>1725825.6899999997</v>
      </c>
      <c r="Q167" s="10">
        <v>5284.19</v>
      </c>
      <c r="R167" s="11">
        <v>19296.75</v>
      </c>
      <c r="S167" s="11">
        <v>205968.96</v>
      </c>
      <c r="T167" s="10">
        <f t="shared" si="20"/>
        <v>0</v>
      </c>
      <c r="U167" s="11">
        <f t="shared" si="21"/>
        <v>0</v>
      </c>
      <c r="V167" s="11">
        <f t="shared" si="22"/>
        <v>0</v>
      </c>
      <c r="W167" s="12">
        <f t="shared" si="23"/>
        <v>843426.82</v>
      </c>
      <c r="X167" s="16">
        <v>85185.709999999992</v>
      </c>
      <c r="Y167" s="12">
        <v>242030.87000000005</v>
      </c>
    </row>
    <row r="168" spans="1:25">
      <c r="A168" s="19" t="s">
        <v>341</v>
      </c>
      <c r="B168" s="20" t="s">
        <v>342</v>
      </c>
      <c r="C168" s="10">
        <v>285267</v>
      </c>
      <c r="D168" s="11">
        <v>1146971</v>
      </c>
      <c r="E168" s="11">
        <v>515620</v>
      </c>
      <c r="F168" s="12">
        <v>2062479</v>
      </c>
      <c r="G168" s="10">
        <v>265694.42000000004</v>
      </c>
      <c r="H168" s="12">
        <v>71067.240000000005</v>
      </c>
      <c r="I168" s="10">
        <v>19572.580000000002</v>
      </c>
      <c r="J168" s="11">
        <v>841484.10000000009</v>
      </c>
      <c r="K168" s="11">
        <v>43966.37</v>
      </c>
      <c r="L168" s="12">
        <v>201285.05</v>
      </c>
      <c r="M168" s="10">
        <v>0</v>
      </c>
      <c r="N168" s="11">
        <v>234419.65999999997</v>
      </c>
      <c r="O168" s="11">
        <v>242062.34</v>
      </c>
      <c r="P168" s="12">
        <v>743637.61</v>
      </c>
      <c r="Q168" s="10">
        <v>0</v>
      </c>
      <c r="R168" s="11">
        <v>124352.16</v>
      </c>
      <c r="S168" s="11">
        <v>452500.62</v>
      </c>
      <c r="T168" s="10">
        <f t="shared" si="20"/>
        <v>0</v>
      </c>
      <c r="U168" s="11">
        <f t="shared" si="21"/>
        <v>0</v>
      </c>
      <c r="V168" s="11">
        <f t="shared" si="22"/>
        <v>105239.13</v>
      </c>
      <c r="W168" s="12">
        <f t="shared" si="23"/>
        <v>665055.72</v>
      </c>
      <c r="X168" s="16">
        <v>45857.090000000004</v>
      </c>
      <c r="Y168" s="12">
        <v>156151.93</v>
      </c>
    </row>
    <row r="169" spans="1:25">
      <c r="A169" s="19" t="s">
        <v>343</v>
      </c>
      <c r="B169" s="20" t="s">
        <v>344</v>
      </c>
      <c r="C169" s="10">
        <v>130576</v>
      </c>
      <c r="D169" s="11">
        <v>547469</v>
      </c>
      <c r="E169" s="11">
        <v>246114</v>
      </c>
      <c r="F169" s="12">
        <v>984457</v>
      </c>
      <c r="G169" s="10">
        <v>130575.99999999997</v>
      </c>
      <c r="H169" s="12">
        <v>100278.1</v>
      </c>
      <c r="I169" s="10">
        <v>0</v>
      </c>
      <c r="J169" s="11">
        <v>414139.57</v>
      </c>
      <c r="K169" s="11">
        <v>230672.34000000003</v>
      </c>
      <c r="L169" s="12">
        <v>455064.94</v>
      </c>
      <c r="M169" s="10">
        <v>0</v>
      </c>
      <c r="N169" s="11">
        <v>33051.33</v>
      </c>
      <c r="O169" s="11">
        <v>15441.66</v>
      </c>
      <c r="P169" s="12">
        <v>453222.69999999995</v>
      </c>
      <c r="Q169" s="10">
        <v>0</v>
      </c>
      <c r="R169" s="11">
        <v>0</v>
      </c>
      <c r="S169" s="11">
        <v>57227.839999999997</v>
      </c>
      <c r="T169" s="10">
        <f t="shared" si="20"/>
        <v>0</v>
      </c>
      <c r="U169" s="11">
        <f t="shared" si="21"/>
        <v>0</v>
      </c>
      <c r="V169" s="11">
        <f t="shared" si="22"/>
        <v>0</v>
      </c>
      <c r="W169" s="12">
        <f t="shared" si="23"/>
        <v>18941.52</v>
      </c>
      <c r="X169" s="16">
        <v>77428.08</v>
      </c>
      <c r="Y169" s="12">
        <v>674896.19</v>
      </c>
    </row>
    <row r="170" spans="1:25">
      <c r="A170" s="19" t="s">
        <v>345</v>
      </c>
      <c r="B170" s="20" t="s">
        <v>346</v>
      </c>
      <c r="C170" s="10">
        <v>772044</v>
      </c>
      <c r="D170" s="11">
        <v>2825542</v>
      </c>
      <c r="E170" s="11">
        <v>1270219</v>
      </c>
      <c r="F170" s="12">
        <v>5080878</v>
      </c>
      <c r="G170" s="10">
        <v>772044</v>
      </c>
      <c r="H170" s="12">
        <v>82120.38</v>
      </c>
      <c r="I170" s="10">
        <v>0</v>
      </c>
      <c r="J170" s="11">
        <v>2549242.6399999997</v>
      </c>
      <c r="K170" s="11">
        <v>0</v>
      </c>
      <c r="L170" s="12">
        <v>0</v>
      </c>
      <c r="M170" s="10">
        <v>0</v>
      </c>
      <c r="N170" s="11">
        <v>194178.98</v>
      </c>
      <c r="O170" s="11">
        <v>168148.62999999998</v>
      </c>
      <c r="P170" s="12">
        <v>2195559.6100000003</v>
      </c>
      <c r="Q170" s="10">
        <v>0</v>
      </c>
      <c r="R170" s="11">
        <v>538833.47</v>
      </c>
      <c r="S170" s="11">
        <v>1504173.6099999999</v>
      </c>
      <c r="T170" s="10">
        <f t="shared" si="20"/>
        <v>0</v>
      </c>
      <c r="U170" s="11">
        <f t="shared" si="21"/>
        <v>0</v>
      </c>
      <c r="V170" s="11">
        <f t="shared" si="22"/>
        <v>563236.9</v>
      </c>
      <c r="W170" s="12">
        <f t="shared" si="23"/>
        <v>1381144.78</v>
      </c>
      <c r="X170" s="16">
        <v>143634.78</v>
      </c>
      <c r="Y170" s="12">
        <v>2458165.04</v>
      </c>
    </row>
    <row r="171" spans="1:25">
      <c r="A171" s="19" t="s">
        <v>347</v>
      </c>
      <c r="B171" s="20" t="s">
        <v>348</v>
      </c>
      <c r="C171" s="10">
        <v>555471</v>
      </c>
      <c r="D171" s="11">
        <v>2147202</v>
      </c>
      <c r="E171" s="11">
        <v>965272</v>
      </c>
      <c r="F171" s="12">
        <v>3861089</v>
      </c>
      <c r="G171" s="10">
        <v>555471</v>
      </c>
      <c r="H171" s="12">
        <v>2147202</v>
      </c>
      <c r="I171" s="10">
        <v>0</v>
      </c>
      <c r="J171" s="11">
        <v>0</v>
      </c>
      <c r="K171" s="11">
        <v>866703.69999999984</v>
      </c>
      <c r="L171" s="12">
        <v>1190428.3700000001</v>
      </c>
      <c r="M171" s="10">
        <v>0</v>
      </c>
      <c r="N171" s="11">
        <v>0</v>
      </c>
      <c r="O171" s="11">
        <v>98568.299999999988</v>
      </c>
      <c r="P171" s="12">
        <v>2218354.79</v>
      </c>
      <c r="Q171" s="10">
        <v>0</v>
      </c>
      <c r="R171" s="11">
        <v>0</v>
      </c>
      <c r="S171" s="11">
        <v>429627.98</v>
      </c>
      <c r="T171" s="10">
        <f t="shared" si="20"/>
        <v>0</v>
      </c>
      <c r="U171" s="11">
        <f t="shared" si="21"/>
        <v>0</v>
      </c>
      <c r="V171" s="11">
        <f t="shared" si="22"/>
        <v>0</v>
      </c>
      <c r="W171" s="12">
        <f t="shared" si="23"/>
        <v>22677.86</v>
      </c>
      <c r="X171" s="16">
        <v>121215.09</v>
      </c>
      <c r="Y171" s="12">
        <v>3780190.94</v>
      </c>
    </row>
    <row r="172" spans="1:25">
      <c r="A172" s="19" t="s">
        <v>349</v>
      </c>
      <c r="B172" s="20" t="s">
        <v>350</v>
      </c>
      <c r="C172" s="10">
        <v>490972</v>
      </c>
      <c r="D172" s="11">
        <v>1980786</v>
      </c>
      <c r="E172" s="11">
        <v>890460</v>
      </c>
      <c r="F172" s="12">
        <v>3561840</v>
      </c>
      <c r="G172" s="10">
        <v>490972</v>
      </c>
      <c r="H172" s="12">
        <v>1929752.65</v>
      </c>
      <c r="I172" s="10">
        <v>0</v>
      </c>
      <c r="J172" s="11">
        <v>51033.35</v>
      </c>
      <c r="K172" s="11">
        <v>193270.17</v>
      </c>
      <c r="L172" s="12">
        <v>1552043.6199999999</v>
      </c>
      <c r="M172" s="10">
        <v>0</v>
      </c>
      <c r="N172" s="11">
        <v>0</v>
      </c>
      <c r="O172" s="11">
        <v>434937.07999999996</v>
      </c>
      <c r="P172" s="12">
        <v>1693043.27</v>
      </c>
      <c r="Q172" s="10">
        <v>0</v>
      </c>
      <c r="R172" s="11">
        <v>198446.93</v>
      </c>
      <c r="S172" s="11">
        <v>316753.10000000003</v>
      </c>
      <c r="T172" s="10">
        <f t="shared" si="20"/>
        <v>0</v>
      </c>
      <c r="U172" s="11">
        <f t="shared" si="21"/>
        <v>0</v>
      </c>
      <c r="V172" s="11">
        <f t="shared" si="22"/>
        <v>63805.82</v>
      </c>
      <c r="W172" s="12">
        <f t="shared" si="23"/>
        <v>0.01</v>
      </c>
      <c r="X172" s="16">
        <v>361670.58</v>
      </c>
      <c r="Y172" s="12">
        <v>3524519.81</v>
      </c>
    </row>
    <row r="173" spans="1:25">
      <c r="A173" s="19" t="s">
        <v>351</v>
      </c>
      <c r="B173" s="20" t="s">
        <v>352</v>
      </c>
      <c r="C173" s="10">
        <v>26148</v>
      </c>
      <c r="D173" s="11">
        <v>55650</v>
      </c>
      <c r="E173" s="11">
        <v>25017</v>
      </c>
      <c r="F173" s="12">
        <v>100070</v>
      </c>
      <c r="G173" s="10">
        <v>26148</v>
      </c>
      <c r="H173" s="12">
        <v>28313.759999999998</v>
      </c>
      <c r="I173" s="10">
        <v>0</v>
      </c>
      <c r="J173" s="11">
        <v>15961.15</v>
      </c>
      <c r="K173" s="11">
        <v>0</v>
      </c>
      <c r="L173" s="12">
        <v>29207.59</v>
      </c>
      <c r="M173" s="10">
        <v>0</v>
      </c>
      <c r="N173" s="11">
        <v>8453.69</v>
      </c>
      <c r="O173" s="11">
        <v>0</v>
      </c>
      <c r="P173" s="12">
        <v>41344.449999999997</v>
      </c>
      <c r="Q173" s="10">
        <v>2919.88</v>
      </c>
      <c r="R173" s="11">
        <v>2422.8100000000004</v>
      </c>
      <c r="S173" s="11">
        <v>14315.33</v>
      </c>
      <c r="T173" s="10">
        <f t="shared" si="20"/>
        <v>0</v>
      </c>
      <c r="U173" s="11">
        <f t="shared" si="21"/>
        <v>1.52</v>
      </c>
      <c r="V173" s="11">
        <f t="shared" si="22"/>
        <v>22594.19</v>
      </c>
      <c r="W173" s="12">
        <f t="shared" si="23"/>
        <v>15202.63</v>
      </c>
      <c r="X173" s="16">
        <v>506.03</v>
      </c>
      <c r="Y173" s="12">
        <v>84867.37</v>
      </c>
    </row>
    <row r="174" spans="1:25">
      <c r="A174" s="19" t="s">
        <v>353</v>
      </c>
      <c r="B174" s="20" t="s">
        <v>354</v>
      </c>
      <c r="C174" s="10">
        <v>2107760</v>
      </c>
      <c r="D174" s="11">
        <v>7461593</v>
      </c>
      <c r="E174" s="11">
        <v>3354351</v>
      </c>
      <c r="F174" s="12">
        <v>13417404</v>
      </c>
      <c r="G174" s="10">
        <v>2107760</v>
      </c>
      <c r="H174" s="12">
        <v>0</v>
      </c>
      <c r="I174" s="10">
        <v>0</v>
      </c>
      <c r="J174" s="11">
        <v>5713152.4299999997</v>
      </c>
      <c r="K174" s="11">
        <v>425.41</v>
      </c>
      <c r="L174" s="12">
        <v>0</v>
      </c>
      <c r="M174" s="10">
        <v>0</v>
      </c>
      <c r="N174" s="11">
        <v>1748440.5699999998</v>
      </c>
      <c r="O174" s="11">
        <v>1169553.49</v>
      </c>
      <c r="P174" s="12">
        <v>2905258.4699999997</v>
      </c>
      <c r="Q174" s="10">
        <v>0</v>
      </c>
      <c r="R174" s="11">
        <v>957527.16000000015</v>
      </c>
      <c r="S174" s="11">
        <v>5932554.75</v>
      </c>
      <c r="T174" s="10">
        <f t="shared" si="20"/>
        <v>0</v>
      </c>
      <c r="U174" s="11">
        <f t="shared" si="21"/>
        <v>0</v>
      </c>
      <c r="V174" s="11">
        <f t="shared" si="22"/>
        <v>1226844.94</v>
      </c>
      <c r="W174" s="12">
        <f t="shared" si="23"/>
        <v>4579590.78</v>
      </c>
      <c r="X174" s="16">
        <v>255054.22999999998</v>
      </c>
      <c r="Y174" s="12">
        <v>3790673.07</v>
      </c>
    </row>
    <row r="175" spans="1:25">
      <c r="A175" s="19" t="s">
        <v>355</v>
      </c>
      <c r="B175" s="20" t="s">
        <v>356</v>
      </c>
      <c r="C175" s="10">
        <v>71635</v>
      </c>
      <c r="D175" s="11">
        <v>276948</v>
      </c>
      <c r="E175" s="11">
        <v>124502</v>
      </c>
      <c r="F175" s="12">
        <v>498007</v>
      </c>
      <c r="G175" s="10">
        <v>71631.849999999991</v>
      </c>
      <c r="H175" s="12">
        <v>5633.55</v>
      </c>
      <c r="I175" s="10">
        <v>3.15</v>
      </c>
      <c r="J175" s="11">
        <v>39349.200000000004</v>
      </c>
      <c r="K175" s="11">
        <v>120350.95999999999</v>
      </c>
      <c r="L175" s="12">
        <v>0</v>
      </c>
      <c r="M175" s="10">
        <v>0</v>
      </c>
      <c r="N175" s="11">
        <v>177934.14</v>
      </c>
      <c r="O175" s="11">
        <v>3402.59</v>
      </c>
      <c r="P175" s="12">
        <v>342433.8</v>
      </c>
      <c r="Q175" s="10">
        <v>54031.109999999993</v>
      </c>
      <c r="R175" s="11">
        <v>748.44999999999993</v>
      </c>
      <c r="S175" s="11">
        <v>96866.65</v>
      </c>
      <c r="T175" s="10">
        <f t="shared" si="20"/>
        <v>0</v>
      </c>
      <c r="U175" s="11">
        <f t="shared" si="21"/>
        <v>0</v>
      </c>
      <c r="V175" s="11">
        <f t="shared" si="22"/>
        <v>0</v>
      </c>
      <c r="W175" s="12">
        <f t="shared" si="23"/>
        <v>58706.55</v>
      </c>
      <c r="X175" s="16">
        <v>20829.070000000003</v>
      </c>
      <c r="Y175" s="12">
        <v>73521.56</v>
      </c>
    </row>
    <row r="176" spans="1:25">
      <c r="A176" s="19" t="s">
        <v>357</v>
      </c>
      <c r="B176" s="20" t="s">
        <v>358</v>
      </c>
      <c r="C176" s="10">
        <v>543139</v>
      </c>
      <c r="D176" s="11">
        <v>2100308</v>
      </c>
      <c r="E176" s="11">
        <v>944191</v>
      </c>
      <c r="F176" s="12">
        <v>3776765</v>
      </c>
      <c r="G176" s="10">
        <v>543139</v>
      </c>
      <c r="H176" s="12">
        <v>0</v>
      </c>
      <c r="I176" s="10">
        <v>0</v>
      </c>
      <c r="J176" s="11">
        <v>2100308</v>
      </c>
      <c r="K176" s="11">
        <v>560890.98</v>
      </c>
      <c r="L176" s="12">
        <v>1281468.83</v>
      </c>
      <c r="M176" s="10">
        <v>0</v>
      </c>
      <c r="N176" s="11">
        <v>0</v>
      </c>
      <c r="O176" s="11">
        <v>383300.02</v>
      </c>
      <c r="P176" s="12">
        <v>2495296.17</v>
      </c>
      <c r="Q176" s="10">
        <v>0</v>
      </c>
      <c r="R176" s="11">
        <v>0</v>
      </c>
      <c r="S176" s="11">
        <v>0</v>
      </c>
      <c r="T176" s="10">
        <f t="shared" si="20"/>
        <v>0</v>
      </c>
      <c r="U176" s="11">
        <f t="shared" si="21"/>
        <v>0</v>
      </c>
      <c r="V176" s="11">
        <f t="shared" si="22"/>
        <v>0</v>
      </c>
      <c r="W176" s="12">
        <f t="shared" si="23"/>
        <v>0</v>
      </c>
      <c r="X176" s="16">
        <v>73654.42</v>
      </c>
      <c r="Y176" s="12">
        <v>2061057.1800000002</v>
      </c>
    </row>
    <row r="177" spans="1:25">
      <c r="A177" s="19" t="s">
        <v>359</v>
      </c>
      <c r="B177" s="20" t="s">
        <v>360</v>
      </c>
      <c r="C177" s="10">
        <v>771228</v>
      </c>
      <c r="D177" s="11">
        <v>2981342</v>
      </c>
      <c r="E177" s="11">
        <v>1340259</v>
      </c>
      <c r="F177" s="12">
        <v>5361035</v>
      </c>
      <c r="G177" s="10">
        <v>771228</v>
      </c>
      <c r="H177" s="12">
        <v>0</v>
      </c>
      <c r="I177" s="10">
        <v>0</v>
      </c>
      <c r="J177" s="11">
        <v>2981342</v>
      </c>
      <c r="K177" s="11">
        <v>523923.57</v>
      </c>
      <c r="L177" s="12">
        <v>1283777.98</v>
      </c>
      <c r="M177" s="10">
        <v>0</v>
      </c>
      <c r="N177" s="11">
        <v>0</v>
      </c>
      <c r="O177" s="11">
        <v>744008.1</v>
      </c>
      <c r="P177" s="12">
        <v>3629730.99</v>
      </c>
      <c r="Q177" s="10">
        <v>0</v>
      </c>
      <c r="R177" s="11">
        <v>72327.33</v>
      </c>
      <c r="S177" s="11">
        <v>447526.03</v>
      </c>
      <c r="T177" s="10">
        <f t="shared" si="20"/>
        <v>0</v>
      </c>
      <c r="U177" s="11">
        <f t="shared" si="21"/>
        <v>0</v>
      </c>
      <c r="V177" s="11">
        <f t="shared" si="22"/>
        <v>0</v>
      </c>
      <c r="W177" s="12">
        <f t="shared" si="23"/>
        <v>0</v>
      </c>
      <c r="X177" s="16">
        <v>0</v>
      </c>
      <c r="Y177" s="12">
        <v>3500065.5199999996</v>
      </c>
    </row>
    <row r="178" spans="1:25">
      <c r="A178" s="19" t="s">
        <v>361</v>
      </c>
      <c r="B178" s="20" t="s">
        <v>362</v>
      </c>
      <c r="C178" s="10">
        <v>10772</v>
      </c>
      <c r="D178" s="11">
        <v>0</v>
      </c>
      <c r="E178" s="11">
        <v>0</v>
      </c>
      <c r="F178" s="12">
        <v>64228</v>
      </c>
      <c r="G178" s="10">
        <v>10772</v>
      </c>
      <c r="H178" s="12">
        <v>0</v>
      </c>
      <c r="I178" s="10">
        <v>0</v>
      </c>
      <c r="J178" s="11">
        <v>0</v>
      </c>
      <c r="K178" s="11">
        <v>0</v>
      </c>
      <c r="L178" s="12">
        <v>57673.19</v>
      </c>
      <c r="M178" s="10">
        <v>0</v>
      </c>
      <c r="N178" s="11">
        <v>0</v>
      </c>
      <c r="O178" s="11">
        <v>0</v>
      </c>
      <c r="P178" s="12">
        <v>6554.81</v>
      </c>
      <c r="Q178" s="10">
        <v>0</v>
      </c>
      <c r="R178" s="11">
        <v>0</v>
      </c>
      <c r="S178" s="11">
        <v>0</v>
      </c>
      <c r="T178" s="10">
        <f t="shared" si="20"/>
        <v>0</v>
      </c>
      <c r="U178" s="11">
        <f t="shared" si="21"/>
        <v>0</v>
      </c>
      <c r="V178" s="11">
        <f t="shared" si="22"/>
        <v>0</v>
      </c>
      <c r="W178" s="12">
        <f t="shared" si="23"/>
        <v>0</v>
      </c>
      <c r="X178" s="16">
        <v>0</v>
      </c>
      <c r="Y178" s="12">
        <v>33977.910000000003</v>
      </c>
    </row>
    <row r="179" spans="1:25">
      <c r="A179" s="19" t="s">
        <v>363</v>
      </c>
      <c r="B179" s="20" t="s">
        <v>364</v>
      </c>
      <c r="C179" s="10">
        <v>140616</v>
      </c>
      <c r="D179" s="11">
        <v>543533</v>
      </c>
      <c r="E179" s="11">
        <v>244345</v>
      </c>
      <c r="F179" s="12">
        <v>977379</v>
      </c>
      <c r="G179" s="10">
        <v>63466.89</v>
      </c>
      <c r="H179" s="12">
        <v>0</v>
      </c>
      <c r="I179" s="10">
        <v>9142.43</v>
      </c>
      <c r="J179" s="11">
        <v>259190.88999999998</v>
      </c>
      <c r="K179" s="11">
        <v>0</v>
      </c>
      <c r="L179" s="12">
        <v>0</v>
      </c>
      <c r="M179" s="10">
        <v>55361.68</v>
      </c>
      <c r="N179" s="11">
        <v>278123.61000000004</v>
      </c>
      <c r="O179" s="11">
        <v>36668.07</v>
      </c>
      <c r="P179" s="12">
        <v>108607.59</v>
      </c>
      <c r="Q179" s="10">
        <v>0</v>
      </c>
      <c r="R179" s="11">
        <v>168500.7</v>
      </c>
      <c r="S179" s="11">
        <v>171297.4</v>
      </c>
      <c r="T179" s="10">
        <f t="shared" si="20"/>
        <v>12645</v>
      </c>
      <c r="U179" s="11">
        <f t="shared" si="21"/>
        <v>6218.5</v>
      </c>
      <c r="V179" s="11">
        <f t="shared" si="22"/>
        <v>39176.230000000003</v>
      </c>
      <c r="W179" s="12">
        <f t="shared" si="23"/>
        <v>697474.01</v>
      </c>
      <c r="X179" s="16">
        <v>185148.39</v>
      </c>
      <c r="Y179" s="12">
        <v>279162.87</v>
      </c>
    </row>
    <row r="180" spans="1:25">
      <c r="A180" s="19" t="s">
        <v>365</v>
      </c>
      <c r="B180" s="20" t="s">
        <v>366</v>
      </c>
      <c r="C180" s="10">
        <v>215741</v>
      </c>
      <c r="D180" s="11">
        <v>833971</v>
      </c>
      <c r="E180" s="11">
        <v>374911</v>
      </c>
      <c r="F180" s="12">
        <v>1499642</v>
      </c>
      <c r="G180" s="10">
        <v>200972.51</v>
      </c>
      <c r="H180" s="12">
        <v>0</v>
      </c>
      <c r="I180" s="10">
        <v>14768.49</v>
      </c>
      <c r="J180" s="11">
        <v>791732.54</v>
      </c>
      <c r="K180" s="11">
        <v>154985.54</v>
      </c>
      <c r="L180" s="12">
        <v>240314.00000000003</v>
      </c>
      <c r="M180" s="10">
        <v>0</v>
      </c>
      <c r="N180" s="11">
        <v>42238.46</v>
      </c>
      <c r="O180" s="11">
        <v>158553.57</v>
      </c>
      <c r="P180" s="12">
        <v>1209483.7200000002</v>
      </c>
      <c r="Q180" s="10">
        <v>0</v>
      </c>
      <c r="R180" s="11">
        <v>28244.69</v>
      </c>
      <c r="S180" s="11">
        <v>49844.28</v>
      </c>
      <c r="T180" s="10">
        <f t="shared" si="20"/>
        <v>0</v>
      </c>
      <c r="U180" s="11">
        <f t="shared" si="21"/>
        <v>0</v>
      </c>
      <c r="V180" s="11">
        <f t="shared" si="22"/>
        <v>33127.199999999997</v>
      </c>
      <c r="W180" s="12">
        <f t="shared" si="23"/>
        <v>0</v>
      </c>
      <c r="X180" s="16">
        <v>334839.58</v>
      </c>
      <c r="Y180" s="12">
        <v>1499642.0000000002</v>
      </c>
    </row>
    <row r="181" spans="1:25">
      <c r="A181" s="19" t="s">
        <v>367</v>
      </c>
      <c r="B181" s="20" t="s">
        <v>368</v>
      </c>
      <c r="C181" s="10">
        <v>222276</v>
      </c>
      <c r="D181" s="11">
        <v>859878</v>
      </c>
      <c r="E181" s="11">
        <v>386557</v>
      </c>
      <c r="F181" s="12">
        <v>1546229</v>
      </c>
      <c r="G181" s="10">
        <v>194407.86999999997</v>
      </c>
      <c r="H181" s="12">
        <v>0</v>
      </c>
      <c r="I181" s="10">
        <v>19852.66</v>
      </c>
      <c r="J181" s="11">
        <v>396596.44</v>
      </c>
      <c r="K181" s="11">
        <v>218303.99999999994</v>
      </c>
      <c r="L181" s="12">
        <v>0</v>
      </c>
      <c r="M181" s="10">
        <v>855.82</v>
      </c>
      <c r="N181" s="11">
        <v>213720.59</v>
      </c>
      <c r="O181" s="11">
        <v>89838.25</v>
      </c>
      <c r="P181" s="12">
        <v>191581.29</v>
      </c>
      <c r="Q181" s="10">
        <v>249560.97</v>
      </c>
      <c r="R181" s="11">
        <v>67010.760000000009</v>
      </c>
      <c r="S181" s="11">
        <v>2736.27</v>
      </c>
      <c r="T181" s="10">
        <f t="shared" si="20"/>
        <v>7159.65</v>
      </c>
      <c r="U181" s="11">
        <f t="shared" si="21"/>
        <v>0</v>
      </c>
      <c r="V181" s="11">
        <f t="shared" si="22"/>
        <v>11403.99</v>
      </c>
      <c r="W181" s="12">
        <f t="shared" si="23"/>
        <v>1351911.44</v>
      </c>
      <c r="X181" s="16">
        <v>42312.270000000004</v>
      </c>
      <c r="Y181" s="12">
        <v>35729.819999999992</v>
      </c>
    </row>
    <row r="182" spans="1:25">
      <c r="A182" s="19" t="s">
        <v>369</v>
      </c>
      <c r="B182" s="20" t="s">
        <v>370</v>
      </c>
      <c r="C182" s="10">
        <v>40905</v>
      </c>
      <c r="D182" s="11">
        <v>158132</v>
      </c>
      <c r="E182" s="11">
        <v>71088</v>
      </c>
      <c r="F182" s="12">
        <v>284351</v>
      </c>
      <c r="G182" s="10">
        <v>40905.000000000007</v>
      </c>
      <c r="H182" s="12">
        <v>0</v>
      </c>
      <c r="I182" s="10">
        <v>0</v>
      </c>
      <c r="J182" s="11">
        <v>98164.810000000012</v>
      </c>
      <c r="K182" s="11">
        <v>0</v>
      </c>
      <c r="L182" s="12">
        <v>0</v>
      </c>
      <c r="M182" s="10">
        <v>0</v>
      </c>
      <c r="N182" s="11">
        <v>59967.19</v>
      </c>
      <c r="O182" s="11">
        <v>31729.910000000003</v>
      </c>
      <c r="P182" s="12">
        <v>67392</v>
      </c>
      <c r="Q182" s="10">
        <v>0</v>
      </c>
      <c r="R182" s="11">
        <v>14358.49</v>
      </c>
      <c r="S182" s="11">
        <v>216959</v>
      </c>
      <c r="T182" s="10">
        <f t="shared" si="20"/>
        <v>0</v>
      </c>
      <c r="U182" s="11">
        <f t="shared" si="21"/>
        <v>0</v>
      </c>
      <c r="V182" s="11">
        <f t="shared" si="22"/>
        <v>24999.599999999999</v>
      </c>
      <c r="W182" s="12">
        <f t="shared" si="23"/>
        <v>0</v>
      </c>
      <c r="X182" s="16">
        <v>46088.399999999994</v>
      </c>
      <c r="Y182" s="12">
        <v>0</v>
      </c>
    </row>
    <row r="183" spans="1:25">
      <c r="A183" s="19" t="s">
        <v>371</v>
      </c>
      <c r="B183" s="20" t="s">
        <v>372</v>
      </c>
      <c r="C183" s="10">
        <v>341526</v>
      </c>
      <c r="D183" s="11">
        <v>1710418</v>
      </c>
      <c r="E183" s="11">
        <v>768916</v>
      </c>
      <c r="F183" s="12">
        <v>3075666</v>
      </c>
      <c r="G183" s="10">
        <v>341526</v>
      </c>
      <c r="H183" s="12">
        <v>0</v>
      </c>
      <c r="I183" s="10">
        <v>0</v>
      </c>
      <c r="J183" s="11">
        <v>1710418</v>
      </c>
      <c r="K183" s="11">
        <v>110866.56999999999</v>
      </c>
      <c r="L183" s="12">
        <v>0</v>
      </c>
      <c r="M183" s="10">
        <v>0</v>
      </c>
      <c r="N183" s="11">
        <v>0</v>
      </c>
      <c r="O183" s="11">
        <v>395542.25999999995</v>
      </c>
      <c r="P183" s="12">
        <v>1921108.6400000004</v>
      </c>
      <c r="Q183" s="10">
        <v>0</v>
      </c>
      <c r="R183" s="11">
        <v>262507.17</v>
      </c>
      <c r="S183" s="11">
        <v>563872.97</v>
      </c>
      <c r="T183" s="10">
        <f t="shared" si="20"/>
        <v>0</v>
      </c>
      <c r="U183" s="11">
        <f t="shared" si="21"/>
        <v>0</v>
      </c>
      <c r="V183" s="11">
        <f t="shared" si="22"/>
        <v>0</v>
      </c>
      <c r="W183" s="12">
        <f t="shared" si="23"/>
        <v>590684.39</v>
      </c>
      <c r="X183" s="16">
        <v>130281.13999999998</v>
      </c>
      <c r="Y183" s="12">
        <v>2484981.6100000003</v>
      </c>
    </row>
    <row r="184" spans="1:25">
      <c r="A184" s="19" t="s">
        <v>373</v>
      </c>
      <c r="B184" s="20" t="s">
        <v>374</v>
      </c>
      <c r="C184" s="10">
        <v>1233113</v>
      </c>
      <c r="D184" s="11">
        <v>4766473</v>
      </c>
      <c r="E184" s="11">
        <v>2142763</v>
      </c>
      <c r="F184" s="12">
        <v>8571051</v>
      </c>
      <c r="G184" s="10">
        <v>1233113</v>
      </c>
      <c r="H184" s="12">
        <v>0</v>
      </c>
      <c r="I184" s="10">
        <v>0</v>
      </c>
      <c r="J184" s="11">
        <v>4766473</v>
      </c>
      <c r="K184" s="11">
        <v>237248.2</v>
      </c>
      <c r="L184" s="12">
        <v>827827.29</v>
      </c>
      <c r="M184" s="10">
        <v>0</v>
      </c>
      <c r="N184" s="11">
        <v>0</v>
      </c>
      <c r="O184" s="11">
        <v>1668311.4399999997</v>
      </c>
      <c r="P184" s="12">
        <v>3337585.01</v>
      </c>
      <c r="Q184" s="10">
        <v>0</v>
      </c>
      <c r="R184" s="11">
        <v>237203.36</v>
      </c>
      <c r="S184" s="11">
        <v>2748055.26</v>
      </c>
      <c r="T184" s="10">
        <f t="shared" si="20"/>
        <v>0</v>
      </c>
      <c r="U184" s="11">
        <f t="shared" si="21"/>
        <v>0</v>
      </c>
      <c r="V184" s="11">
        <f t="shared" si="22"/>
        <v>0</v>
      </c>
      <c r="W184" s="12">
        <f t="shared" si="23"/>
        <v>1657583.44</v>
      </c>
      <c r="X184" s="16">
        <v>0</v>
      </c>
      <c r="Y184" s="12">
        <v>750104.07000000007</v>
      </c>
    </row>
    <row r="185" spans="1:25">
      <c r="A185" s="19" t="s">
        <v>375</v>
      </c>
      <c r="B185" s="20" t="s">
        <v>376</v>
      </c>
      <c r="C185" s="10">
        <v>526762</v>
      </c>
      <c r="D185" s="11">
        <v>2036224</v>
      </c>
      <c r="E185" s="11">
        <v>915382</v>
      </c>
      <c r="F185" s="12">
        <v>3661530</v>
      </c>
      <c r="G185" s="10">
        <v>112051.37</v>
      </c>
      <c r="H185" s="12">
        <v>0</v>
      </c>
      <c r="I185" s="10">
        <v>340304.64000000001</v>
      </c>
      <c r="J185" s="11">
        <v>717656.80999999994</v>
      </c>
      <c r="K185" s="11">
        <v>0</v>
      </c>
      <c r="L185" s="12">
        <v>0</v>
      </c>
      <c r="M185" s="10">
        <v>74405.990000000005</v>
      </c>
      <c r="N185" s="11">
        <v>1318567.19</v>
      </c>
      <c r="O185" s="11">
        <v>54075.41</v>
      </c>
      <c r="P185" s="12">
        <v>3661530</v>
      </c>
      <c r="Q185" s="10">
        <v>0</v>
      </c>
      <c r="R185" s="11">
        <v>130705.4</v>
      </c>
      <c r="S185" s="11">
        <v>0</v>
      </c>
      <c r="T185" s="10">
        <f t="shared" si="20"/>
        <v>0</v>
      </c>
      <c r="U185" s="11">
        <f t="shared" si="21"/>
        <v>0</v>
      </c>
      <c r="V185" s="11">
        <f t="shared" si="22"/>
        <v>730601.19</v>
      </c>
      <c r="W185" s="12">
        <f t="shared" si="23"/>
        <v>0</v>
      </c>
      <c r="X185" s="16">
        <v>11000.31</v>
      </c>
      <c r="Y185" s="12">
        <v>0</v>
      </c>
    </row>
    <row r="186" spans="1:25">
      <c r="A186" s="19" t="s">
        <v>377</v>
      </c>
      <c r="B186" s="20" t="s">
        <v>378</v>
      </c>
      <c r="C186" s="10">
        <v>114472</v>
      </c>
      <c r="D186" s="11">
        <v>430146</v>
      </c>
      <c r="E186" s="11">
        <v>193371</v>
      </c>
      <c r="F186" s="12">
        <v>773486</v>
      </c>
      <c r="G186" s="10">
        <v>114471.99999999999</v>
      </c>
      <c r="H186" s="12">
        <v>76808.06</v>
      </c>
      <c r="I186" s="10">
        <v>0</v>
      </c>
      <c r="J186" s="11">
        <v>318364.34999999998</v>
      </c>
      <c r="K186" s="11">
        <v>396.58000000000004</v>
      </c>
      <c r="L186" s="12">
        <v>415238.98</v>
      </c>
      <c r="M186" s="10">
        <v>0</v>
      </c>
      <c r="N186" s="11">
        <v>34973.589999999997</v>
      </c>
      <c r="O186" s="11">
        <v>28364.29</v>
      </c>
      <c r="P186" s="12">
        <v>155459.79999999999</v>
      </c>
      <c r="Q186" s="10">
        <v>0</v>
      </c>
      <c r="R186" s="11">
        <v>32911.019999999997</v>
      </c>
      <c r="S186" s="11">
        <v>106748.27</v>
      </c>
      <c r="T186" s="10">
        <f t="shared" si="20"/>
        <v>0</v>
      </c>
      <c r="U186" s="11">
        <f t="shared" si="21"/>
        <v>0</v>
      </c>
      <c r="V186" s="11">
        <f t="shared" si="22"/>
        <v>131699.10999999999</v>
      </c>
      <c r="W186" s="12">
        <f t="shared" si="23"/>
        <v>96038.95</v>
      </c>
      <c r="X186" s="16">
        <v>42016.11</v>
      </c>
      <c r="Y186" s="12">
        <v>639740.71000000008</v>
      </c>
    </row>
    <row r="187" spans="1:25">
      <c r="A187" s="19" t="s">
        <v>379</v>
      </c>
      <c r="B187" s="20" t="s">
        <v>380</v>
      </c>
      <c r="C187" s="10">
        <v>29344</v>
      </c>
      <c r="D187" s="11">
        <v>103145</v>
      </c>
      <c r="E187" s="11">
        <v>46369</v>
      </c>
      <c r="F187" s="12">
        <v>185475</v>
      </c>
      <c r="G187" s="10">
        <v>24695.640000000003</v>
      </c>
      <c r="H187" s="12">
        <v>15676.99</v>
      </c>
      <c r="I187" s="10">
        <v>4648.3599999999997</v>
      </c>
      <c r="J187" s="11">
        <v>46972.88</v>
      </c>
      <c r="K187" s="11">
        <v>28973.91</v>
      </c>
      <c r="L187" s="12">
        <v>0</v>
      </c>
      <c r="M187" s="10">
        <v>0</v>
      </c>
      <c r="N187" s="11">
        <v>40495.130000000005</v>
      </c>
      <c r="O187" s="11">
        <v>16507.370000000003</v>
      </c>
      <c r="P187" s="12">
        <v>60131.39</v>
      </c>
      <c r="Q187" s="10">
        <v>0</v>
      </c>
      <c r="R187" s="11">
        <v>887.72</v>
      </c>
      <c r="S187" s="11">
        <v>18870.55</v>
      </c>
      <c r="T187" s="10">
        <f t="shared" si="20"/>
        <v>0</v>
      </c>
      <c r="U187" s="11">
        <f t="shared" si="21"/>
        <v>0</v>
      </c>
      <c r="V187" s="11">
        <f t="shared" si="22"/>
        <v>0</v>
      </c>
      <c r="W187" s="12">
        <f t="shared" si="23"/>
        <v>106473.06</v>
      </c>
      <c r="X187" s="16">
        <v>9788.7100000000009</v>
      </c>
      <c r="Y187" s="12">
        <v>15380.09</v>
      </c>
    </row>
    <row r="188" spans="1:25">
      <c r="A188" s="19" t="s">
        <v>381</v>
      </c>
      <c r="B188" s="20" t="s">
        <v>382</v>
      </c>
      <c r="C188" s="10">
        <v>104948</v>
      </c>
      <c r="D188" s="11">
        <v>348780</v>
      </c>
      <c r="E188" s="11">
        <v>156794</v>
      </c>
      <c r="F188" s="12">
        <v>627175</v>
      </c>
      <c r="G188" s="10">
        <v>104948</v>
      </c>
      <c r="H188" s="12">
        <v>0</v>
      </c>
      <c r="I188" s="10">
        <v>0</v>
      </c>
      <c r="J188" s="11">
        <v>263325.77999999997</v>
      </c>
      <c r="K188" s="11">
        <v>0</v>
      </c>
      <c r="L188" s="12">
        <v>0</v>
      </c>
      <c r="M188" s="10">
        <v>0</v>
      </c>
      <c r="N188" s="11">
        <v>85454.22</v>
      </c>
      <c r="O188" s="11">
        <v>38278.620000000003</v>
      </c>
      <c r="P188" s="12">
        <v>174574.49000000002</v>
      </c>
      <c r="Q188" s="10">
        <v>0</v>
      </c>
      <c r="R188" s="11">
        <v>28065.98</v>
      </c>
      <c r="S188" s="11">
        <v>146985.12</v>
      </c>
      <c r="T188" s="10">
        <f t="shared" si="20"/>
        <v>0</v>
      </c>
      <c r="U188" s="11">
        <f t="shared" si="21"/>
        <v>0</v>
      </c>
      <c r="V188" s="11">
        <f t="shared" si="22"/>
        <v>90449.4</v>
      </c>
      <c r="W188" s="12">
        <f t="shared" si="23"/>
        <v>305615.39</v>
      </c>
      <c r="X188" s="16">
        <v>4328.71</v>
      </c>
      <c r="Y188" s="12">
        <v>48118.51</v>
      </c>
    </row>
    <row r="189" spans="1:25">
      <c r="A189" s="19" t="s">
        <v>383</v>
      </c>
      <c r="B189" s="20" t="s">
        <v>384</v>
      </c>
      <c r="C189" s="10">
        <v>21331</v>
      </c>
      <c r="D189" s="11">
        <v>82517</v>
      </c>
      <c r="E189" s="11">
        <v>37095</v>
      </c>
      <c r="F189" s="12">
        <v>148382</v>
      </c>
      <c r="G189" s="10">
        <v>21331</v>
      </c>
      <c r="H189" s="12">
        <v>0</v>
      </c>
      <c r="I189" s="10">
        <v>0</v>
      </c>
      <c r="J189" s="11">
        <v>60998.2</v>
      </c>
      <c r="K189" s="11">
        <v>21257.89</v>
      </c>
      <c r="L189" s="12">
        <v>144907.5</v>
      </c>
      <c r="M189" s="10">
        <v>0</v>
      </c>
      <c r="N189" s="11">
        <v>20289.66</v>
      </c>
      <c r="O189" s="11">
        <v>15837.11</v>
      </c>
      <c r="P189" s="12">
        <v>3474.5</v>
      </c>
      <c r="Q189" s="10">
        <v>1229.1400000000001</v>
      </c>
      <c r="R189" s="11">
        <v>0</v>
      </c>
      <c r="S189" s="11">
        <v>0</v>
      </c>
      <c r="T189" s="10">
        <f t="shared" si="20"/>
        <v>0</v>
      </c>
      <c r="U189" s="11">
        <f t="shared" si="21"/>
        <v>0</v>
      </c>
      <c r="V189" s="11">
        <f t="shared" si="22"/>
        <v>0</v>
      </c>
      <c r="W189" s="12">
        <f t="shared" si="23"/>
        <v>0</v>
      </c>
      <c r="X189" s="16">
        <v>10450.119999999999</v>
      </c>
      <c r="Y189" s="12">
        <v>41801.019999999997</v>
      </c>
    </row>
    <row r="190" spans="1:25">
      <c r="A190" s="19" t="s">
        <v>385</v>
      </c>
      <c r="B190" s="20" t="s">
        <v>386</v>
      </c>
      <c r="C190" s="10">
        <v>36155</v>
      </c>
      <c r="D190" s="11">
        <v>135649</v>
      </c>
      <c r="E190" s="11">
        <v>60981</v>
      </c>
      <c r="F190" s="12">
        <v>243924</v>
      </c>
      <c r="G190" s="10">
        <v>0</v>
      </c>
      <c r="H190" s="12">
        <v>0</v>
      </c>
      <c r="I190" s="10">
        <v>36155</v>
      </c>
      <c r="J190" s="11">
        <v>106820.76000000001</v>
      </c>
      <c r="K190" s="11">
        <v>48971.040000000001</v>
      </c>
      <c r="L190" s="12">
        <v>0</v>
      </c>
      <c r="M190" s="10">
        <v>0</v>
      </c>
      <c r="N190" s="11">
        <v>26389</v>
      </c>
      <c r="O190" s="11">
        <v>12009.96</v>
      </c>
      <c r="P190" s="12">
        <v>146214.66999999998</v>
      </c>
      <c r="Q190" s="10">
        <v>2439.2399999999998</v>
      </c>
      <c r="R190" s="11">
        <v>0</v>
      </c>
      <c r="S190" s="11">
        <v>47684.439999999995</v>
      </c>
      <c r="T190" s="10">
        <f t="shared" si="20"/>
        <v>0</v>
      </c>
      <c r="U190" s="11">
        <f t="shared" si="21"/>
        <v>0</v>
      </c>
      <c r="V190" s="11">
        <f t="shared" si="22"/>
        <v>0</v>
      </c>
      <c r="W190" s="12">
        <f t="shared" si="23"/>
        <v>50024.89</v>
      </c>
      <c r="X190" s="16">
        <v>10536.240000000002</v>
      </c>
      <c r="Y190" s="12">
        <v>180614.83</v>
      </c>
    </row>
    <row r="191" spans="1:25">
      <c r="A191" s="19" t="s">
        <v>387</v>
      </c>
      <c r="B191" s="20" t="s">
        <v>388</v>
      </c>
      <c r="C191" s="10">
        <v>79679</v>
      </c>
      <c r="D191" s="11">
        <v>308014</v>
      </c>
      <c r="E191" s="11">
        <v>138468</v>
      </c>
      <c r="F191" s="12">
        <v>553870</v>
      </c>
      <c r="G191" s="10">
        <v>79679</v>
      </c>
      <c r="H191" s="12">
        <v>0</v>
      </c>
      <c r="I191" s="10">
        <v>0</v>
      </c>
      <c r="J191" s="11">
        <v>182862.55000000002</v>
      </c>
      <c r="K191" s="11">
        <v>0</v>
      </c>
      <c r="L191" s="12">
        <v>0</v>
      </c>
      <c r="M191" s="10">
        <v>0</v>
      </c>
      <c r="N191" s="11">
        <v>125151.45</v>
      </c>
      <c r="O191" s="11">
        <v>82126.73</v>
      </c>
      <c r="P191" s="12">
        <v>131083.93</v>
      </c>
      <c r="Q191" s="10">
        <v>0</v>
      </c>
      <c r="R191" s="11">
        <v>30635.56</v>
      </c>
      <c r="S191" s="11">
        <v>186316.01999999996</v>
      </c>
      <c r="T191" s="10">
        <f t="shared" si="20"/>
        <v>0</v>
      </c>
      <c r="U191" s="11">
        <f t="shared" si="21"/>
        <v>0</v>
      </c>
      <c r="V191" s="11">
        <f t="shared" si="22"/>
        <v>25705.71</v>
      </c>
      <c r="W191" s="12">
        <f t="shared" si="23"/>
        <v>236470.05</v>
      </c>
      <c r="X191" s="16">
        <v>48557.23</v>
      </c>
      <c r="Y191" s="12">
        <v>143778.26</v>
      </c>
    </row>
    <row r="192" spans="1:25">
      <c r="A192" s="19" t="s">
        <v>389</v>
      </c>
      <c r="B192" s="20" t="s">
        <v>390</v>
      </c>
      <c r="C192" s="10">
        <v>298427</v>
      </c>
      <c r="D192" s="11">
        <v>1445020</v>
      </c>
      <c r="E192" s="11">
        <v>649607</v>
      </c>
      <c r="F192" s="12">
        <v>2598428</v>
      </c>
      <c r="G192" s="10">
        <v>298427</v>
      </c>
      <c r="H192" s="12">
        <v>0</v>
      </c>
      <c r="I192" s="10">
        <v>0</v>
      </c>
      <c r="J192" s="11">
        <v>460603.19000000012</v>
      </c>
      <c r="K192" s="11">
        <v>0</v>
      </c>
      <c r="L192" s="12">
        <v>0</v>
      </c>
      <c r="M192" s="10">
        <v>0</v>
      </c>
      <c r="N192" s="11">
        <v>803349.81000000017</v>
      </c>
      <c r="O192" s="11">
        <v>169494.69999999998</v>
      </c>
      <c r="P192" s="12">
        <v>466232.35999999993</v>
      </c>
      <c r="Q192" s="10">
        <v>181067.00000000003</v>
      </c>
      <c r="R192" s="11">
        <v>77079.679999999993</v>
      </c>
      <c r="S192" s="11">
        <v>442485.06000000006</v>
      </c>
      <c r="T192" s="10">
        <f t="shared" si="20"/>
        <v>0</v>
      </c>
      <c r="U192" s="11">
        <f t="shared" si="21"/>
        <v>0</v>
      </c>
      <c r="V192" s="11">
        <f t="shared" si="22"/>
        <v>403032.62</v>
      </c>
      <c r="W192" s="12">
        <f t="shared" si="23"/>
        <v>1689710.58</v>
      </c>
      <c r="X192" s="16">
        <v>155572.66000000003</v>
      </c>
      <c r="Y192" s="12">
        <v>875488.67999999993</v>
      </c>
    </row>
    <row r="193" spans="1:25">
      <c r="A193" s="19" t="s">
        <v>391</v>
      </c>
      <c r="B193" s="20" t="s">
        <v>392</v>
      </c>
      <c r="C193" s="10">
        <v>325495</v>
      </c>
      <c r="D193" s="11">
        <v>1183037</v>
      </c>
      <c r="E193" s="11">
        <v>531833</v>
      </c>
      <c r="F193" s="12">
        <v>2127332</v>
      </c>
      <c r="G193" s="10">
        <v>320733.86000000004</v>
      </c>
      <c r="H193" s="12">
        <v>0</v>
      </c>
      <c r="I193" s="10">
        <v>4761.1400000000003</v>
      </c>
      <c r="J193" s="11">
        <v>1089839.8399999999</v>
      </c>
      <c r="K193" s="11">
        <v>7998.95</v>
      </c>
      <c r="L193" s="12">
        <v>0</v>
      </c>
      <c r="M193" s="10">
        <v>0</v>
      </c>
      <c r="N193" s="11">
        <v>93197.16</v>
      </c>
      <c r="O193" s="11">
        <v>107877.98000000001</v>
      </c>
      <c r="P193" s="12">
        <v>1132263.48</v>
      </c>
      <c r="Q193" s="10">
        <v>0</v>
      </c>
      <c r="R193" s="11">
        <v>144944.90000000002</v>
      </c>
      <c r="S193" s="11">
        <v>234502.01</v>
      </c>
      <c r="T193" s="10">
        <f t="shared" si="20"/>
        <v>0</v>
      </c>
      <c r="U193" s="11">
        <f t="shared" si="21"/>
        <v>0</v>
      </c>
      <c r="V193" s="11">
        <f t="shared" si="22"/>
        <v>271011.17</v>
      </c>
      <c r="W193" s="12">
        <f t="shared" si="23"/>
        <v>760566.51</v>
      </c>
      <c r="X193" s="16">
        <v>39074.660000000003</v>
      </c>
      <c r="Y193" s="12">
        <v>1115065.7</v>
      </c>
    </row>
    <row r="194" spans="1:25">
      <c r="A194" s="19" t="s">
        <v>393</v>
      </c>
      <c r="B194" s="20" t="s">
        <v>394</v>
      </c>
      <c r="C194" s="10">
        <v>1170074</v>
      </c>
      <c r="D194" s="11">
        <v>4526452</v>
      </c>
      <c r="E194" s="11">
        <v>2034862</v>
      </c>
      <c r="F194" s="12">
        <v>8139446</v>
      </c>
      <c r="G194" s="10">
        <v>1023520.59</v>
      </c>
      <c r="H194" s="12">
        <v>0</v>
      </c>
      <c r="I194" s="10">
        <v>146553.41</v>
      </c>
      <c r="J194" s="11">
        <v>1351201.88</v>
      </c>
      <c r="K194" s="11">
        <v>376183.82</v>
      </c>
      <c r="L194" s="12">
        <v>92604.33</v>
      </c>
      <c r="M194" s="10">
        <v>0</v>
      </c>
      <c r="N194" s="11">
        <v>3020239.4999999995</v>
      </c>
      <c r="O194" s="11">
        <v>335854.8</v>
      </c>
      <c r="P194" s="12">
        <v>2031763.24</v>
      </c>
      <c r="Q194" s="10">
        <v>155010.62</v>
      </c>
      <c r="R194" s="11">
        <v>311302.43999999994</v>
      </c>
      <c r="S194" s="11">
        <v>2279905.0700000003</v>
      </c>
      <c r="T194" s="10">
        <f t="shared" si="20"/>
        <v>0</v>
      </c>
      <c r="U194" s="11">
        <f t="shared" si="21"/>
        <v>0</v>
      </c>
      <c r="V194" s="11">
        <f t="shared" si="22"/>
        <v>1011520.94</v>
      </c>
      <c r="W194" s="12">
        <f t="shared" si="23"/>
        <v>3735173.36</v>
      </c>
      <c r="X194" s="16">
        <v>143199.09999999998</v>
      </c>
      <c r="Y194" s="12">
        <v>989026.05</v>
      </c>
    </row>
    <row r="195" spans="1:25">
      <c r="A195" s="19" t="s">
        <v>395</v>
      </c>
      <c r="B195" s="20" t="s">
        <v>396</v>
      </c>
      <c r="C195" s="10">
        <v>24703</v>
      </c>
      <c r="D195" s="11">
        <v>8776</v>
      </c>
      <c r="E195" s="11">
        <v>20000</v>
      </c>
      <c r="F195" s="12">
        <v>21521</v>
      </c>
      <c r="G195" s="10">
        <v>21985.38</v>
      </c>
      <c r="H195" s="12">
        <v>0</v>
      </c>
      <c r="I195" s="10">
        <v>2717.62</v>
      </c>
      <c r="J195" s="11">
        <v>8191.9000000000005</v>
      </c>
      <c r="K195" s="11">
        <v>0</v>
      </c>
      <c r="L195" s="12">
        <v>7193.39</v>
      </c>
      <c r="M195" s="10">
        <v>0</v>
      </c>
      <c r="N195" s="11">
        <v>584.1</v>
      </c>
      <c r="O195" s="11">
        <v>0</v>
      </c>
      <c r="P195" s="12">
        <v>11329.39</v>
      </c>
      <c r="Q195" s="10">
        <v>0</v>
      </c>
      <c r="R195" s="11">
        <v>3060.6899999999996</v>
      </c>
      <c r="S195" s="11">
        <v>2998.2200000000003</v>
      </c>
      <c r="T195" s="10">
        <f t="shared" si="20"/>
        <v>0</v>
      </c>
      <c r="U195" s="11">
        <f t="shared" si="21"/>
        <v>0</v>
      </c>
      <c r="V195" s="11">
        <f t="shared" si="22"/>
        <v>16939.310000000001</v>
      </c>
      <c r="W195" s="12">
        <f t="shared" si="23"/>
        <v>0</v>
      </c>
      <c r="X195" s="16">
        <v>879.47</v>
      </c>
      <c r="Y195" s="12">
        <v>10417.619999999999</v>
      </c>
    </row>
    <row r="196" spans="1:25">
      <c r="A196" s="19" t="s">
        <v>397</v>
      </c>
      <c r="B196" s="20" t="s">
        <v>398</v>
      </c>
      <c r="C196" s="10">
        <v>48916</v>
      </c>
      <c r="D196" s="11">
        <v>93778</v>
      </c>
      <c r="E196" s="11">
        <v>42158</v>
      </c>
      <c r="F196" s="12">
        <v>168630</v>
      </c>
      <c r="G196" s="10">
        <v>48915.999999999993</v>
      </c>
      <c r="H196" s="12">
        <v>0</v>
      </c>
      <c r="I196" s="10">
        <v>0</v>
      </c>
      <c r="J196" s="11">
        <v>67361.790000000008</v>
      </c>
      <c r="K196" s="11">
        <v>595.26</v>
      </c>
      <c r="L196" s="12">
        <v>6652.83</v>
      </c>
      <c r="M196" s="10">
        <v>0</v>
      </c>
      <c r="N196" s="11">
        <v>25022.92</v>
      </c>
      <c r="O196" s="11">
        <v>41562.740000000005</v>
      </c>
      <c r="P196" s="12">
        <v>55159.65</v>
      </c>
      <c r="Q196" s="10">
        <v>1393.29</v>
      </c>
      <c r="R196" s="11">
        <v>0</v>
      </c>
      <c r="S196" s="11">
        <v>35455.9</v>
      </c>
      <c r="T196" s="10">
        <f t="shared" si="20"/>
        <v>0</v>
      </c>
      <c r="U196" s="11">
        <f t="shared" si="21"/>
        <v>0</v>
      </c>
      <c r="V196" s="11">
        <f t="shared" si="22"/>
        <v>0</v>
      </c>
      <c r="W196" s="12">
        <f t="shared" si="23"/>
        <v>71361.62</v>
      </c>
      <c r="X196" s="16">
        <v>8697.61</v>
      </c>
      <c r="Y196" s="12">
        <v>46522.18</v>
      </c>
    </row>
    <row r="197" spans="1:25">
      <c r="A197" s="19" t="s">
        <v>399</v>
      </c>
      <c r="B197" s="20" t="s">
        <v>400</v>
      </c>
      <c r="C197" s="10">
        <v>4226988</v>
      </c>
      <c r="D197" s="11">
        <v>16339019</v>
      </c>
      <c r="E197" s="11">
        <v>7345188</v>
      </c>
      <c r="F197" s="12">
        <v>29380754</v>
      </c>
      <c r="G197" s="10">
        <v>662652.27</v>
      </c>
      <c r="H197" s="12">
        <v>0</v>
      </c>
      <c r="I197" s="10">
        <v>3564335.73</v>
      </c>
      <c r="J197" s="11">
        <v>13176557.83</v>
      </c>
      <c r="K197" s="11">
        <v>2280207.48</v>
      </c>
      <c r="L197" s="12">
        <v>9587038.7599999998</v>
      </c>
      <c r="M197" s="10">
        <v>0</v>
      </c>
      <c r="N197" s="11">
        <v>3162461.169999999</v>
      </c>
      <c r="O197" s="11">
        <v>2470836.5499999998</v>
      </c>
      <c r="P197" s="12">
        <v>15643651.34</v>
      </c>
      <c r="Q197" s="10">
        <v>0</v>
      </c>
      <c r="R197" s="11">
        <v>1881050.18</v>
      </c>
      <c r="S197" s="11">
        <v>3363552.99</v>
      </c>
      <c r="T197" s="10">
        <f t="shared" si="20"/>
        <v>0</v>
      </c>
      <c r="U197" s="11">
        <f t="shared" si="21"/>
        <v>0</v>
      </c>
      <c r="V197" s="11">
        <f t="shared" si="22"/>
        <v>713093.79</v>
      </c>
      <c r="W197" s="12">
        <f t="shared" si="23"/>
        <v>786510.91</v>
      </c>
      <c r="X197" s="16">
        <v>2794941.79</v>
      </c>
      <c r="Y197" s="12">
        <v>28594243.090000004</v>
      </c>
    </row>
    <row r="198" spans="1:25">
      <c r="A198" s="19" t="s">
        <v>401</v>
      </c>
      <c r="B198" s="20" t="s">
        <v>402</v>
      </c>
      <c r="C198" s="10">
        <v>73036</v>
      </c>
      <c r="D198" s="11">
        <v>282497</v>
      </c>
      <c r="E198" s="11">
        <v>126996</v>
      </c>
      <c r="F198" s="12">
        <v>507986</v>
      </c>
      <c r="G198" s="10">
        <v>73036</v>
      </c>
      <c r="H198" s="12">
        <v>192820.58000000002</v>
      </c>
      <c r="I198" s="10">
        <v>0</v>
      </c>
      <c r="J198" s="11">
        <v>89676.42</v>
      </c>
      <c r="K198" s="11">
        <v>49579.53</v>
      </c>
      <c r="L198" s="12">
        <v>189054.42</v>
      </c>
      <c r="M198" s="10">
        <v>0</v>
      </c>
      <c r="N198" s="11">
        <v>0</v>
      </c>
      <c r="O198" s="11">
        <v>25597.58</v>
      </c>
      <c r="P198" s="12">
        <v>313776.99000000005</v>
      </c>
      <c r="Q198" s="10">
        <v>0</v>
      </c>
      <c r="R198" s="11">
        <v>0</v>
      </c>
      <c r="S198" s="11">
        <v>0</v>
      </c>
      <c r="T198" s="10">
        <f t="shared" ref="T198:T261" si="24">ROUND(C198-G198-I198-M198,2)</f>
        <v>0</v>
      </c>
      <c r="U198" s="11">
        <f t="shared" ref="U198:U261" si="25">ROUND(D198-H198-J198-N198-Q198,2)</f>
        <v>0</v>
      </c>
      <c r="V198" s="11">
        <f t="shared" ref="V198:V261" si="26">ROUND(E198-K198-O198-R198,2)</f>
        <v>51818.89</v>
      </c>
      <c r="W198" s="12">
        <f t="shared" ref="W198:W261" si="27">+ROUND(F198-L198-P198-S198,2)</f>
        <v>5154.59</v>
      </c>
      <c r="X198" s="16">
        <v>21108.75</v>
      </c>
      <c r="Y198" s="12">
        <v>181771.63</v>
      </c>
    </row>
    <row r="199" spans="1:25">
      <c r="A199" s="19" t="s">
        <v>403</v>
      </c>
      <c r="B199" s="20" t="s">
        <v>404</v>
      </c>
      <c r="C199" s="10">
        <v>13812</v>
      </c>
      <c r="D199" s="11">
        <v>49340</v>
      </c>
      <c r="E199" s="11">
        <v>22181</v>
      </c>
      <c r="F199" s="12">
        <v>88722</v>
      </c>
      <c r="G199" s="10">
        <v>13512</v>
      </c>
      <c r="H199" s="12">
        <v>0</v>
      </c>
      <c r="I199" s="10">
        <v>0</v>
      </c>
      <c r="J199" s="11">
        <v>0</v>
      </c>
      <c r="K199" s="11">
        <v>0</v>
      </c>
      <c r="L199" s="12">
        <v>0</v>
      </c>
      <c r="M199" s="10">
        <v>0</v>
      </c>
      <c r="N199" s="11">
        <v>49340</v>
      </c>
      <c r="O199" s="11">
        <v>0</v>
      </c>
      <c r="P199" s="12">
        <v>27520.22</v>
      </c>
      <c r="Q199" s="10">
        <v>0</v>
      </c>
      <c r="R199" s="11">
        <v>17153.12</v>
      </c>
      <c r="S199" s="11">
        <v>0</v>
      </c>
      <c r="T199" s="10">
        <f t="shared" si="24"/>
        <v>300</v>
      </c>
      <c r="U199" s="11">
        <f t="shared" si="25"/>
        <v>0</v>
      </c>
      <c r="V199" s="11">
        <f t="shared" si="26"/>
        <v>5027.88</v>
      </c>
      <c r="W199" s="12">
        <f t="shared" si="27"/>
        <v>61201.78</v>
      </c>
      <c r="X199" s="16">
        <v>3403.12</v>
      </c>
      <c r="Y199" s="12">
        <v>5459.92</v>
      </c>
    </row>
    <row r="200" spans="1:25">
      <c r="A200" s="19" t="s">
        <v>405</v>
      </c>
      <c r="B200" s="20" t="s">
        <v>406</v>
      </c>
      <c r="C200" s="10">
        <v>34938</v>
      </c>
      <c r="D200" s="11">
        <v>125788</v>
      </c>
      <c r="E200" s="11">
        <v>56547</v>
      </c>
      <c r="F200" s="12">
        <v>226190</v>
      </c>
      <c r="G200" s="10">
        <v>34938</v>
      </c>
      <c r="H200" s="12">
        <v>0</v>
      </c>
      <c r="I200" s="10">
        <v>0</v>
      </c>
      <c r="J200" s="11">
        <v>119792.66999999998</v>
      </c>
      <c r="K200" s="11">
        <v>29222.079999999998</v>
      </c>
      <c r="L200" s="12">
        <v>168766.62000000002</v>
      </c>
      <c r="M200" s="10">
        <v>0</v>
      </c>
      <c r="N200" s="11">
        <v>5995.329999999999</v>
      </c>
      <c r="O200" s="11">
        <v>19662.66</v>
      </c>
      <c r="P200" s="12">
        <v>57423.380000000005</v>
      </c>
      <c r="Q200" s="10">
        <v>0</v>
      </c>
      <c r="R200" s="11">
        <v>7551.87</v>
      </c>
      <c r="S200" s="11">
        <v>0</v>
      </c>
      <c r="T200" s="10">
        <f t="shared" si="24"/>
        <v>0</v>
      </c>
      <c r="U200" s="11">
        <f t="shared" si="25"/>
        <v>0</v>
      </c>
      <c r="V200" s="11">
        <f t="shared" si="26"/>
        <v>110.39</v>
      </c>
      <c r="W200" s="12">
        <f t="shared" si="27"/>
        <v>0</v>
      </c>
      <c r="X200" s="16">
        <v>8353.25</v>
      </c>
      <c r="Y200" s="12">
        <v>202310.94000000003</v>
      </c>
    </row>
    <row r="201" spans="1:25">
      <c r="A201" s="19" t="s">
        <v>407</v>
      </c>
      <c r="B201" s="20" t="s">
        <v>408</v>
      </c>
      <c r="C201" s="10">
        <v>628658</v>
      </c>
      <c r="D201" s="11">
        <v>1265905</v>
      </c>
      <c r="E201" s="11">
        <v>569086</v>
      </c>
      <c r="F201" s="12">
        <v>2276345</v>
      </c>
      <c r="G201" s="10">
        <v>505292.22</v>
      </c>
      <c r="H201" s="12">
        <v>0</v>
      </c>
      <c r="I201" s="10">
        <v>123363.06</v>
      </c>
      <c r="J201" s="11">
        <v>257473.14</v>
      </c>
      <c r="K201" s="11">
        <v>0</v>
      </c>
      <c r="L201" s="12">
        <v>0</v>
      </c>
      <c r="M201" s="10">
        <v>0</v>
      </c>
      <c r="N201" s="11">
        <v>1008431.86</v>
      </c>
      <c r="O201" s="11">
        <v>569086</v>
      </c>
      <c r="P201" s="12">
        <v>2205704.9900000002</v>
      </c>
      <c r="Q201" s="10">
        <v>0</v>
      </c>
      <c r="R201" s="11">
        <v>0</v>
      </c>
      <c r="S201" s="11">
        <v>70640.009999999995</v>
      </c>
      <c r="T201" s="10">
        <f t="shared" si="24"/>
        <v>2.72</v>
      </c>
      <c r="U201" s="11">
        <f t="shared" si="25"/>
        <v>0</v>
      </c>
      <c r="V201" s="11">
        <f t="shared" si="26"/>
        <v>0</v>
      </c>
      <c r="W201" s="12">
        <f t="shared" si="27"/>
        <v>0</v>
      </c>
      <c r="X201" s="16">
        <v>65113</v>
      </c>
      <c r="Y201" s="12">
        <v>2112631.69</v>
      </c>
    </row>
    <row r="202" spans="1:25">
      <c r="A202" s="19" t="s">
        <v>409</v>
      </c>
      <c r="B202" s="20" t="s">
        <v>410</v>
      </c>
      <c r="C202" s="10">
        <v>0</v>
      </c>
      <c r="D202" s="11">
        <v>0</v>
      </c>
      <c r="E202" s="11">
        <v>0</v>
      </c>
      <c r="F202" s="12">
        <v>242035</v>
      </c>
      <c r="G202" s="10">
        <v>0</v>
      </c>
      <c r="H202" s="12">
        <v>0</v>
      </c>
      <c r="I202" s="10">
        <v>0</v>
      </c>
      <c r="J202" s="11">
        <v>0</v>
      </c>
      <c r="K202" s="11">
        <v>0</v>
      </c>
      <c r="L202" s="12">
        <v>88182.14</v>
      </c>
      <c r="M202" s="10">
        <v>0</v>
      </c>
      <c r="N202" s="11">
        <v>0</v>
      </c>
      <c r="O202" s="11">
        <v>0</v>
      </c>
      <c r="P202" s="12">
        <v>153852.86000000002</v>
      </c>
      <c r="Q202" s="10">
        <v>0</v>
      </c>
      <c r="R202" s="11">
        <v>0</v>
      </c>
      <c r="S202" s="11">
        <v>0</v>
      </c>
      <c r="T202" s="10">
        <f t="shared" si="24"/>
        <v>0</v>
      </c>
      <c r="U202" s="11">
        <f t="shared" si="25"/>
        <v>0</v>
      </c>
      <c r="V202" s="11">
        <f t="shared" si="26"/>
        <v>0</v>
      </c>
      <c r="W202" s="12">
        <f t="shared" si="27"/>
        <v>0</v>
      </c>
      <c r="X202" s="16">
        <v>0</v>
      </c>
      <c r="Y202" s="12">
        <v>224473.12</v>
      </c>
    </row>
    <row r="203" spans="1:25">
      <c r="A203" s="19" t="s">
        <v>411</v>
      </c>
      <c r="B203" s="20" t="s">
        <v>412</v>
      </c>
      <c r="C203" s="10">
        <v>301564</v>
      </c>
      <c r="D203" s="11">
        <v>1416406</v>
      </c>
      <c r="E203" s="11">
        <v>636744</v>
      </c>
      <c r="F203" s="12">
        <v>2546975</v>
      </c>
      <c r="G203" s="10">
        <v>0</v>
      </c>
      <c r="H203" s="12">
        <v>0</v>
      </c>
      <c r="I203" s="10">
        <v>301564</v>
      </c>
      <c r="J203" s="11">
        <v>441610.2</v>
      </c>
      <c r="K203" s="11">
        <v>55820.72</v>
      </c>
      <c r="L203" s="12">
        <v>0</v>
      </c>
      <c r="M203" s="10">
        <v>0</v>
      </c>
      <c r="N203" s="11">
        <v>483509.3</v>
      </c>
      <c r="O203" s="11">
        <v>7664.2999999999993</v>
      </c>
      <c r="P203" s="12">
        <v>31874.05</v>
      </c>
      <c r="Q203" s="10">
        <v>491286.5</v>
      </c>
      <c r="R203" s="11">
        <v>110578.98999999999</v>
      </c>
      <c r="S203" s="11">
        <v>259258.69</v>
      </c>
      <c r="T203" s="10">
        <f t="shared" si="24"/>
        <v>0</v>
      </c>
      <c r="U203" s="11">
        <f t="shared" si="25"/>
        <v>0</v>
      </c>
      <c r="V203" s="11">
        <f t="shared" si="26"/>
        <v>462679.99</v>
      </c>
      <c r="W203" s="12">
        <f t="shared" si="27"/>
        <v>2255842.2599999998</v>
      </c>
      <c r="X203" s="16">
        <v>88187.89</v>
      </c>
      <c r="Y203" s="12">
        <v>291132.74</v>
      </c>
    </row>
    <row r="204" spans="1:25">
      <c r="A204" s="19" t="s">
        <v>413</v>
      </c>
      <c r="B204" s="20" t="s">
        <v>414</v>
      </c>
      <c r="C204" s="10">
        <v>75043</v>
      </c>
      <c r="D204" s="11">
        <v>290086</v>
      </c>
      <c r="E204" s="11">
        <v>130408</v>
      </c>
      <c r="F204" s="12">
        <v>521631</v>
      </c>
      <c r="G204" s="10">
        <v>75043</v>
      </c>
      <c r="H204" s="12">
        <v>35191.35</v>
      </c>
      <c r="I204" s="10">
        <v>0</v>
      </c>
      <c r="J204" s="11">
        <v>9506.69</v>
      </c>
      <c r="K204" s="11">
        <v>0</v>
      </c>
      <c r="L204" s="12">
        <v>0</v>
      </c>
      <c r="M204" s="10">
        <v>0</v>
      </c>
      <c r="N204" s="11">
        <v>218468.2</v>
      </c>
      <c r="O204" s="11">
        <v>33100.61</v>
      </c>
      <c r="P204" s="12">
        <v>118763.72999999998</v>
      </c>
      <c r="Q204" s="10">
        <v>26919.759999999998</v>
      </c>
      <c r="R204" s="11">
        <v>9796.34</v>
      </c>
      <c r="S204" s="11">
        <v>25373.11</v>
      </c>
      <c r="T204" s="10">
        <f t="shared" si="24"/>
        <v>0</v>
      </c>
      <c r="U204" s="11">
        <f t="shared" si="25"/>
        <v>0</v>
      </c>
      <c r="V204" s="11">
        <f t="shared" si="26"/>
        <v>87511.05</v>
      </c>
      <c r="W204" s="12">
        <f t="shared" si="27"/>
        <v>377494.16</v>
      </c>
      <c r="X204" s="16">
        <v>13848.069999999998</v>
      </c>
      <c r="Y204" s="12">
        <v>96958.64999999998</v>
      </c>
    </row>
    <row r="205" spans="1:25">
      <c r="A205" s="19" t="s">
        <v>415</v>
      </c>
      <c r="B205" s="20" t="s">
        <v>416</v>
      </c>
      <c r="C205" s="10">
        <v>1256512</v>
      </c>
      <c r="D205" s="11">
        <v>4857076</v>
      </c>
      <c r="E205" s="11">
        <v>2183493</v>
      </c>
      <c r="F205" s="12">
        <v>8733973</v>
      </c>
      <c r="G205" s="10">
        <v>1256511.28</v>
      </c>
      <c r="H205" s="12">
        <v>189003.29</v>
      </c>
      <c r="I205" s="10">
        <v>0</v>
      </c>
      <c r="J205" s="11">
        <v>4527921.3</v>
      </c>
      <c r="K205" s="11">
        <v>9107.7799999999988</v>
      </c>
      <c r="L205" s="12">
        <v>1268206.6099999999</v>
      </c>
      <c r="M205" s="10">
        <v>0</v>
      </c>
      <c r="N205" s="11">
        <v>140151.41</v>
      </c>
      <c r="O205" s="11">
        <v>1145044.56</v>
      </c>
      <c r="P205" s="12">
        <v>6157559.4000000004</v>
      </c>
      <c r="Q205" s="10">
        <v>0</v>
      </c>
      <c r="R205" s="11">
        <v>670664.74</v>
      </c>
      <c r="S205" s="11">
        <v>1308206.99</v>
      </c>
      <c r="T205" s="10">
        <f t="shared" si="24"/>
        <v>0.72</v>
      </c>
      <c r="U205" s="11">
        <f t="shared" si="25"/>
        <v>0</v>
      </c>
      <c r="V205" s="11">
        <f t="shared" si="26"/>
        <v>358675.92</v>
      </c>
      <c r="W205" s="12">
        <f t="shared" si="27"/>
        <v>0</v>
      </c>
      <c r="X205" s="16">
        <v>636783.44999999995</v>
      </c>
      <c r="Y205" s="12">
        <v>8346494.4700000007</v>
      </c>
    </row>
    <row r="206" spans="1:25">
      <c r="A206" s="19" t="s">
        <v>417</v>
      </c>
      <c r="B206" s="20" t="s">
        <v>418</v>
      </c>
      <c r="C206" s="10">
        <v>368513</v>
      </c>
      <c r="D206" s="11">
        <v>1489708</v>
      </c>
      <c r="E206" s="11">
        <v>669697</v>
      </c>
      <c r="F206" s="12">
        <v>2678786</v>
      </c>
      <c r="G206" s="10">
        <v>337409.85999999993</v>
      </c>
      <c r="H206" s="12">
        <v>0</v>
      </c>
      <c r="I206" s="10">
        <v>31103.139999999996</v>
      </c>
      <c r="J206" s="11">
        <v>767103.69000000006</v>
      </c>
      <c r="K206" s="11">
        <v>51004.06</v>
      </c>
      <c r="L206" s="12">
        <v>346945.3</v>
      </c>
      <c r="M206" s="10">
        <v>0</v>
      </c>
      <c r="N206" s="11">
        <v>722604.31</v>
      </c>
      <c r="O206" s="11">
        <v>182679.49000000002</v>
      </c>
      <c r="P206" s="12">
        <v>628530.65999999992</v>
      </c>
      <c r="Q206" s="10">
        <v>0</v>
      </c>
      <c r="R206" s="11">
        <v>146672.17000000001</v>
      </c>
      <c r="S206" s="11">
        <v>446307.15</v>
      </c>
      <c r="T206" s="10">
        <f t="shared" si="24"/>
        <v>0</v>
      </c>
      <c r="U206" s="11">
        <f t="shared" si="25"/>
        <v>0</v>
      </c>
      <c r="V206" s="11">
        <f t="shared" si="26"/>
        <v>289341.28000000003</v>
      </c>
      <c r="W206" s="12">
        <f t="shared" si="27"/>
        <v>1257002.8899999999</v>
      </c>
      <c r="X206" s="16">
        <v>52156.750000000007</v>
      </c>
      <c r="Y206" s="12">
        <v>543017.83000000007</v>
      </c>
    </row>
    <row r="207" spans="1:25">
      <c r="A207" s="19" t="s">
        <v>419</v>
      </c>
      <c r="B207" s="20" t="s">
        <v>420</v>
      </c>
      <c r="C207" s="10">
        <v>61730</v>
      </c>
      <c r="D207" s="11">
        <v>238801</v>
      </c>
      <c r="E207" s="11">
        <v>107353</v>
      </c>
      <c r="F207" s="12">
        <v>429411</v>
      </c>
      <c r="G207" s="10">
        <v>61730</v>
      </c>
      <c r="H207" s="12">
        <v>0</v>
      </c>
      <c r="I207" s="10">
        <v>0</v>
      </c>
      <c r="J207" s="11">
        <v>95753.4</v>
      </c>
      <c r="K207" s="11">
        <v>0</v>
      </c>
      <c r="L207" s="12">
        <v>0</v>
      </c>
      <c r="M207" s="10">
        <v>0</v>
      </c>
      <c r="N207" s="11">
        <v>143047.6</v>
      </c>
      <c r="O207" s="11">
        <v>0</v>
      </c>
      <c r="P207" s="12">
        <v>296755</v>
      </c>
      <c r="Q207" s="10">
        <v>0</v>
      </c>
      <c r="R207" s="11">
        <v>52801.75</v>
      </c>
      <c r="S207" s="11">
        <v>132656</v>
      </c>
      <c r="T207" s="10">
        <f t="shared" si="24"/>
        <v>0</v>
      </c>
      <c r="U207" s="11">
        <f t="shared" si="25"/>
        <v>0</v>
      </c>
      <c r="V207" s="11">
        <f t="shared" si="26"/>
        <v>54551.25</v>
      </c>
      <c r="W207" s="12">
        <f t="shared" si="27"/>
        <v>0</v>
      </c>
      <c r="X207" s="16">
        <v>52801.75</v>
      </c>
      <c r="Y207" s="12">
        <v>368399</v>
      </c>
    </row>
    <row r="208" spans="1:25">
      <c r="A208" s="19" t="s">
        <v>421</v>
      </c>
      <c r="B208" s="20" t="s">
        <v>422</v>
      </c>
      <c r="C208" s="10">
        <v>169681</v>
      </c>
      <c r="D208" s="11">
        <v>816554</v>
      </c>
      <c r="E208" s="11">
        <v>367081</v>
      </c>
      <c r="F208" s="12">
        <v>1468324</v>
      </c>
      <c r="G208" s="10">
        <v>169681</v>
      </c>
      <c r="H208" s="12">
        <v>0</v>
      </c>
      <c r="I208" s="10">
        <v>0</v>
      </c>
      <c r="J208" s="11">
        <v>449570.54</v>
      </c>
      <c r="K208" s="11">
        <v>0</v>
      </c>
      <c r="L208" s="12">
        <v>0</v>
      </c>
      <c r="M208" s="10">
        <v>0</v>
      </c>
      <c r="N208" s="11">
        <v>366983.46</v>
      </c>
      <c r="O208" s="11">
        <v>0</v>
      </c>
      <c r="P208" s="12">
        <v>464272.24</v>
      </c>
      <c r="Q208" s="10">
        <v>0</v>
      </c>
      <c r="R208" s="11">
        <v>226128.24</v>
      </c>
      <c r="S208" s="11">
        <v>268563.96999999997</v>
      </c>
      <c r="T208" s="10">
        <f t="shared" si="24"/>
        <v>0</v>
      </c>
      <c r="U208" s="11">
        <f t="shared" si="25"/>
        <v>0</v>
      </c>
      <c r="V208" s="11">
        <f t="shared" si="26"/>
        <v>140952.76</v>
      </c>
      <c r="W208" s="12">
        <f t="shared" si="27"/>
        <v>735487.79</v>
      </c>
      <c r="X208" s="16">
        <v>16750.240000000002</v>
      </c>
      <c r="Y208" s="12">
        <v>576963.92000000004</v>
      </c>
    </row>
    <row r="209" spans="1:25">
      <c r="A209" s="19" t="s">
        <v>423</v>
      </c>
      <c r="B209" s="20" t="s">
        <v>424</v>
      </c>
      <c r="C209" s="10">
        <v>649366</v>
      </c>
      <c r="D209" s="11">
        <v>2349915</v>
      </c>
      <c r="E209" s="11">
        <v>1056402</v>
      </c>
      <c r="F209" s="12">
        <v>4225606</v>
      </c>
      <c r="G209" s="10">
        <v>615294.86999999988</v>
      </c>
      <c r="H209" s="12">
        <v>110021.64</v>
      </c>
      <c r="I209" s="10">
        <v>34071.129999999997</v>
      </c>
      <c r="J209" s="11">
        <v>671992.78</v>
      </c>
      <c r="K209" s="11">
        <v>0</v>
      </c>
      <c r="L209" s="12">
        <v>0</v>
      </c>
      <c r="M209" s="10">
        <v>0</v>
      </c>
      <c r="N209" s="11">
        <v>1186119.49</v>
      </c>
      <c r="O209" s="11">
        <v>0</v>
      </c>
      <c r="P209" s="12">
        <v>2878448.99</v>
      </c>
      <c r="Q209" s="10">
        <v>381781.08999999997</v>
      </c>
      <c r="R209" s="11">
        <v>923650.14</v>
      </c>
      <c r="S209" s="11">
        <v>1347157.01</v>
      </c>
      <c r="T209" s="10">
        <f t="shared" si="24"/>
        <v>0</v>
      </c>
      <c r="U209" s="11">
        <f t="shared" si="25"/>
        <v>0</v>
      </c>
      <c r="V209" s="11">
        <f t="shared" si="26"/>
        <v>132751.85999999999</v>
      </c>
      <c r="W209" s="12">
        <f t="shared" si="27"/>
        <v>0</v>
      </c>
      <c r="X209" s="16">
        <v>181286.84000000003</v>
      </c>
      <c r="Y209" s="12">
        <v>1501951.49</v>
      </c>
    </row>
    <row r="210" spans="1:25">
      <c r="A210" s="19" t="s">
        <v>425</v>
      </c>
      <c r="B210" s="20" t="s">
        <v>426</v>
      </c>
      <c r="C210" s="10">
        <v>0</v>
      </c>
      <c r="D210" s="11">
        <v>0</v>
      </c>
      <c r="E210" s="11">
        <v>0</v>
      </c>
      <c r="F210" s="12">
        <v>144956</v>
      </c>
      <c r="G210" s="10">
        <v>0</v>
      </c>
      <c r="H210" s="12">
        <v>0</v>
      </c>
      <c r="I210" s="10">
        <v>0</v>
      </c>
      <c r="J210" s="11">
        <v>0</v>
      </c>
      <c r="K210" s="11">
        <v>0</v>
      </c>
      <c r="L210" s="12">
        <v>84946.62</v>
      </c>
      <c r="M210" s="10">
        <v>0</v>
      </c>
      <c r="N210" s="11">
        <v>0</v>
      </c>
      <c r="O210" s="11">
        <v>0</v>
      </c>
      <c r="P210" s="12">
        <v>57413.46</v>
      </c>
      <c r="Q210" s="10">
        <v>0</v>
      </c>
      <c r="R210" s="11">
        <v>0</v>
      </c>
      <c r="S210" s="11">
        <v>2595.92</v>
      </c>
      <c r="T210" s="10">
        <f t="shared" si="24"/>
        <v>0</v>
      </c>
      <c r="U210" s="11">
        <f t="shared" si="25"/>
        <v>0</v>
      </c>
      <c r="V210" s="11">
        <f t="shared" si="26"/>
        <v>0</v>
      </c>
      <c r="W210" s="12">
        <f t="shared" si="27"/>
        <v>0</v>
      </c>
      <c r="X210" s="16">
        <v>0</v>
      </c>
      <c r="Y210" s="12">
        <v>78012.59</v>
      </c>
    </row>
    <row r="211" spans="1:25">
      <c r="A211" s="19" t="s">
        <v>427</v>
      </c>
      <c r="B211" s="20" t="s">
        <v>428</v>
      </c>
      <c r="C211" s="10">
        <v>386787</v>
      </c>
      <c r="D211" s="11">
        <v>1495198</v>
      </c>
      <c r="E211" s="11">
        <v>672165</v>
      </c>
      <c r="F211" s="12">
        <v>2688659</v>
      </c>
      <c r="G211" s="10">
        <v>386787</v>
      </c>
      <c r="H211" s="12">
        <v>0</v>
      </c>
      <c r="I211" s="10">
        <v>0</v>
      </c>
      <c r="J211" s="11">
        <v>1102953.4500000002</v>
      </c>
      <c r="K211" s="11">
        <v>519759.78</v>
      </c>
      <c r="L211" s="12">
        <v>436859.19999999995</v>
      </c>
      <c r="M211" s="10">
        <v>0</v>
      </c>
      <c r="N211" s="11">
        <v>392244.55000000005</v>
      </c>
      <c r="O211" s="11">
        <v>151938.22</v>
      </c>
      <c r="P211" s="12">
        <v>1830198.85</v>
      </c>
      <c r="Q211" s="10">
        <v>0</v>
      </c>
      <c r="R211" s="11">
        <v>0</v>
      </c>
      <c r="S211" s="11">
        <v>421600.94999999995</v>
      </c>
      <c r="T211" s="10">
        <f t="shared" si="24"/>
        <v>0</v>
      </c>
      <c r="U211" s="11">
        <f t="shared" si="25"/>
        <v>0</v>
      </c>
      <c r="V211" s="11">
        <f t="shared" si="26"/>
        <v>467</v>
      </c>
      <c r="W211" s="12">
        <f t="shared" si="27"/>
        <v>0</v>
      </c>
      <c r="X211" s="16">
        <v>0</v>
      </c>
      <c r="Y211" s="12">
        <v>1774466.1200000003</v>
      </c>
    </row>
    <row r="212" spans="1:25">
      <c r="A212" s="19" t="s">
        <v>429</v>
      </c>
      <c r="B212" s="20" t="s">
        <v>430</v>
      </c>
      <c r="C212" s="10">
        <v>2412933</v>
      </c>
      <c r="D212" s="11">
        <v>9326750</v>
      </c>
      <c r="E212" s="11">
        <v>4192830</v>
      </c>
      <c r="F212" s="12">
        <v>16771321</v>
      </c>
      <c r="G212" s="10">
        <v>2412933</v>
      </c>
      <c r="H212" s="12">
        <v>0</v>
      </c>
      <c r="I212" s="10">
        <v>0</v>
      </c>
      <c r="J212" s="11">
        <v>5644443.9999999991</v>
      </c>
      <c r="K212" s="11">
        <v>1341386.42</v>
      </c>
      <c r="L212" s="12">
        <v>4767647.49</v>
      </c>
      <c r="M212" s="10">
        <v>0</v>
      </c>
      <c r="N212" s="11">
        <v>3682306</v>
      </c>
      <c r="O212" s="11">
        <v>2184058.21</v>
      </c>
      <c r="P212" s="12">
        <v>6059108.8500000006</v>
      </c>
      <c r="Q212" s="10">
        <v>0</v>
      </c>
      <c r="R212" s="11">
        <v>356990.21</v>
      </c>
      <c r="S212" s="11">
        <v>2604499</v>
      </c>
      <c r="T212" s="10">
        <f t="shared" si="24"/>
        <v>0</v>
      </c>
      <c r="U212" s="11">
        <f t="shared" si="25"/>
        <v>0</v>
      </c>
      <c r="V212" s="11">
        <f t="shared" si="26"/>
        <v>310395.15999999997</v>
      </c>
      <c r="W212" s="12">
        <f t="shared" si="27"/>
        <v>3340065.66</v>
      </c>
      <c r="X212" s="16">
        <v>1565260.3399999996</v>
      </c>
      <c r="Y212" s="12">
        <v>10369281.709999997</v>
      </c>
    </row>
    <row r="213" spans="1:25">
      <c r="A213" s="19" t="s">
        <v>431</v>
      </c>
      <c r="B213" s="20" t="s">
        <v>432</v>
      </c>
      <c r="C213" s="10">
        <v>21319</v>
      </c>
      <c r="D213" s="11">
        <v>91029</v>
      </c>
      <c r="E213" s="11">
        <v>40922</v>
      </c>
      <c r="F213" s="12">
        <v>163688</v>
      </c>
      <c r="G213" s="10">
        <v>16163.199999999999</v>
      </c>
      <c r="H213" s="12">
        <v>0</v>
      </c>
      <c r="I213" s="10">
        <v>5155.7999999999993</v>
      </c>
      <c r="J213" s="11">
        <v>91029</v>
      </c>
      <c r="K213" s="11">
        <v>0</v>
      </c>
      <c r="L213" s="12">
        <v>1557.74</v>
      </c>
      <c r="M213" s="10">
        <v>0</v>
      </c>
      <c r="N213" s="11">
        <v>0</v>
      </c>
      <c r="O213" s="11">
        <v>37026.82</v>
      </c>
      <c r="P213" s="12">
        <v>66936.909999999989</v>
      </c>
      <c r="Q213" s="10">
        <v>0</v>
      </c>
      <c r="R213" s="11">
        <v>0</v>
      </c>
      <c r="S213" s="11">
        <v>32941.58</v>
      </c>
      <c r="T213" s="10">
        <f t="shared" si="24"/>
        <v>0</v>
      </c>
      <c r="U213" s="11">
        <f t="shared" si="25"/>
        <v>0</v>
      </c>
      <c r="V213" s="11">
        <f t="shared" si="26"/>
        <v>3895.18</v>
      </c>
      <c r="W213" s="12">
        <f t="shared" si="27"/>
        <v>62251.77</v>
      </c>
      <c r="X213" s="16">
        <v>9348.0299999999988</v>
      </c>
      <c r="Y213" s="12">
        <v>17004.54</v>
      </c>
    </row>
    <row r="214" spans="1:25">
      <c r="A214" s="19" t="s">
        <v>433</v>
      </c>
      <c r="B214" s="20" t="s">
        <v>434</v>
      </c>
      <c r="C214" s="10">
        <v>34290</v>
      </c>
      <c r="D214" s="11">
        <v>155087</v>
      </c>
      <c r="E214" s="11">
        <v>69719</v>
      </c>
      <c r="F214" s="12">
        <v>278877</v>
      </c>
      <c r="G214" s="10">
        <v>34290</v>
      </c>
      <c r="H214" s="12">
        <v>6732.72</v>
      </c>
      <c r="I214" s="10">
        <v>0</v>
      </c>
      <c r="J214" s="11">
        <v>51845.43</v>
      </c>
      <c r="K214" s="11">
        <v>0</v>
      </c>
      <c r="L214" s="12">
        <v>154959.51999999999</v>
      </c>
      <c r="M214" s="10">
        <v>0</v>
      </c>
      <c r="N214" s="11">
        <v>67910.22</v>
      </c>
      <c r="O214" s="11">
        <v>29628.69</v>
      </c>
      <c r="P214" s="12">
        <v>88269.499999999985</v>
      </c>
      <c r="Q214" s="10">
        <v>28598.63</v>
      </c>
      <c r="R214" s="11">
        <v>11559.75</v>
      </c>
      <c r="S214" s="11">
        <v>35636.159999999996</v>
      </c>
      <c r="T214" s="10">
        <f t="shared" si="24"/>
        <v>0</v>
      </c>
      <c r="U214" s="11">
        <f t="shared" si="25"/>
        <v>0</v>
      </c>
      <c r="V214" s="11">
        <f t="shared" si="26"/>
        <v>28530.560000000001</v>
      </c>
      <c r="W214" s="12">
        <f t="shared" si="27"/>
        <v>11.82</v>
      </c>
      <c r="X214" s="16">
        <v>6920.3200000000006</v>
      </c>
      <c r="Y214" s="12">
        <v>237351.53000000003</v>
      </c>
    </row>
    <row r="215" spans="1:25">
      <c r="A215" s="19" t="s">
        <v>435</v>
      </c>
      <c r="B215" s="20" t="s">
        <v>436</v>
      </c>
      <c r="C215" s="10">
        <v>388732</v>
      </c>
      <c r="D215" s="11">
        <v>1657259</v>
      </c>
      <c r="E215" s="11">
        <v>745019</v>
      </c>
      <c r="F215" s="12">
        <v>2980077</v>
      </c>
      <c r="G215" s="10">
        <v>388732</v>
      </c>
      <c r="H215" s="12">
        <v>0</v>
      </c>
      <c r="I215" s="10">
        <v>0</v>
      </c>
      <c r="J215" s="11">
        <v>1156212.9000000001</v>
      </c>
      <c r="K215" s="11">
        <v>285464.70999999996</v>
      </c>
      <c r="L215" s="12">
        <v>133741.17000000001</v>
      </c>
      <c r="M215" s="10">
        <v>0</v>
      </c>
      <c r="N215" s="11">
        <v>388442.15000000008</v>
      </c>
      <c r="O215" s="11">
        <v>356873.19999999995</v>
      </c>
      <c r="P215" s="12">
        <v>154917.40999999997</v>
      </c>
      <c r="Q215" s="10">
        <v>99242.73000000001</v>
      </c>
      <c r="R215" s="11">
        <v>84586.23</v>
      </c>
      <c r="S215" s="11">
        <v>598724.10000000009</v>
      </c>
      <c r="T215" s="10">
        <f t="shared" si="24"/>
        <v>0</v>
      </c>
      <c r="U215" s="11">
        <f t="shared" si="25"/>
        <v>13361.22</v>
      </c>
      <c r="V215" s="11">
        <f t="shared" si="26"/>
        <v>18094.86</v>
      </c>
      <c r="W215" s="12">
        <f t="shared" si="27"/>
        <v>2092694.32</v>
      </c>
      <c r="X215" s="16">
        <v>52096.680000000008</v>
      </c>
      <c r="Y215" s="12">
        <v>63596.310000000005</v>
      </c>
    </row>
    <row r="216" spans="1:25">
      <c r="A216" s="19" t="s">
        <v>437</v>
      </c>
      <c r="B216" s="20" t="s">
        <v>438</v>
      </c>
      <c r="C216" s="10">
        <v>825222</v>
      </c>
      <c r="D216" s="11">
        <v>3189942</v>
      </c>
      <c r="E216" s="11">
        <v>1434035</v>
      </c>
      <c r="F216" s="12">
        <v>5736139</v>
      </c>
      <c r="G216" s="10">
        <v>744876.5199999999</v>
      </c>
      <c r="H216" s="12">
        <v>0</v>
      </c>
      <c r="I216" s="10">
        <v>80345.48000000001</v>
      </c>
      <c r="J216" s="11">
        <v>2305749.39</v>
      </c>
      <c r="K216" s="11">
        <v>42871.53</v>
      </c>
      <c r="L216" s="12">
        <v>0</v>
      </c>
      <c r="M216" s="10">
        <v>0</v>
      </c>
      <c r="N216" s="11">
        <v>869861.77000000014</v>
      </c>
      <c r="O216" s="11">
        <v>548975.02</v>
      </c>
      <c r="P216" s="12">
        <v>3694241.3500000006</v>
      </c>
      <c r="Q216" s="10">
        <v>14330.84</v>
      </c>
      <c r="R216" s="11">
        <v>588018.03</v>
      </c>
      <c r="S216" s="11">
        <v>698627.61</v>
      </c>
      <c r="T216" s="10">
        <f t="shared" si="24"/>
        <v>0</v>
      </c>
      <c r="U216" s="11">
        <f t="shared" si="25"/>
        <v>0</v>
      </c>
      <c r="V216" s="11">
        <f t="shared" si="26"/>
        <v>254170.42</v>
      </c>
      <c r="W216" s="12">
        <f t="shared" si="27"/>
        <v>1343270.04</v>
      </c>
      <c r="X216" s="16">
        <v>159327.21000000002</v>
      </c>
      <c r="Y216" s="12">
        <v>619380.52</v>
      </c>
    </row>
    <row r="217" spans="1:25">
      <c r="A217" s="19" t="s">
        <v>439</v>
      </c>
      <c r="B217" s="20" t="s">
        <v>440</v>
      </c>
      <c r="C217" s="10">
        <v>121415</v>
      </c>
      <c r="D217" s="11">
        <v>409157</v>
      </c>
      <c r="E217" s="11">
        <v>183936</v>
      </c>
      <c r="F217" s="12">
        <v>735745</v>
      </c>
      <c r="G217" s="10">
        <v>112311.57</v>
      </c>
      <c r="H217" s="12">
        <v>0</v>
      </c>
      <c r="I217" s="10">
        <v>9103.43</v>
      </c>
      <c r="J217" s="11">
        <v>363076.63999999996</v>
      </c>
      <c r="K217" s="11">
        <v>0</v>
      </c>
      <c r="L217" s="12">
        <v>0</v>
      </c>
      <c r="M217" s="10">
        <v>0</v>
      </c>
      <c r="N217" s="11">
        <v>16764.12</v>
      </c>
      <c r="O217" s="11">
        <v>0</v>
      </c>
      <c r="P217" s="12">
        <v>51448.54</v>
      </c>
      <c r="Q217" s="10">
        <v>29315.279999999999</v>
      </c>
      <c r="R217" s="11">
        <v>0</v>
      </c>
      <c r="S217" s="11">
        <v>31494.160000000003</v>
      </c>
      <c r="T217" s="10">
        <f t="shared" si="24"/>
        <v>0</v>
      </c>
      <c r="U217" s="11">
        <f t="shared" si="25"/>
        <v>0.96</v>
      </c>
      <c r="V217" s="11">
        <f t="shared" si="26"/>
        <v>183936</v>
      </c>
      <c r="W217" s="12">
        <f t="shared" si="27"/>
        <v>652802.30000000005</v>
      </c>
      <c r="X217" s="16">
        <v>0</v>
      </c>
      <c r="Y217" s="12">
        <v>82942.7</v>
      </c>
    </row>
    <row r="218" spans="1:25">
      <c r="A218" s="19" t="s">
        <v>441</v>
      </c>
      <c r="B218" s="20" t="s">
        <v>442</v>
      </c>
      <c r="C218" s="10">
        <v>91953</v>
      </c>
      <c r="D218" s="11">
        <v>355451</v>
      </c>
      <c r="E218" s="11">
        <v>159793</v>
      </c>
      <c r="F218" s="12">
        <v>639171</v>
      </c>
      <c r="G218" s="10">
        <v>91953</v>
      </c>
      <c r="H218" s="12">
        <v>0</v>
      </c>
      <c r="I218" s="10">
        <v>0</v>
      </c>
      <c r="J218" s="11">
        <v>340244.3</v>
      </c>
      <c r="K218" s="11">
        <v>0</v>
      </c>
      <c r="L218" s="12">
        <v>360319.83</v>
      </c>
      <c r="M218" s="10">
        <v>0</v>
      </c>
      <c r="N218" s="11">
        <v>15206.7</v>
      </c>
      <c r="O218" s="11">
        <v>71293.959999999992</v>
      </c>
      <c r="P218" s="12">
        <v>245708.84000000003</v>
      </c>
      <c r="Q218" s="10">
        <v>0</v>
      </c>
      <c r="R218" s="11">
        <v>44124.94</v>
      </c>
      <c r="S218" s="11">
        <v>33142.33</v>
      </c>
      <c r="T218" s="10">
        <f t="shared" si="24"/>
        <v>0</v>
      </c>
      <c r="U218" s="11">
        <f t="shared" si="25"/>
        <v>0</v>
      </c>
      <c r="V218" s="11">
        <f t="shared" si="26"/>
        <v>44374.1</v>
      </c>
      <c r="W218" s="12">
        <f t="shared" si="27"/>
        <v>0</v>
      </c>
      <c r="X218" s="16">
        <v>16942.5</v>
      </c>
      <c r="Y218" s="12">
        <v>510517.99</v>
      </c>
    </row>
    <row r="219" spans="1:25">
      <c r="A219" s="19" t="s">
        <v>443</v>
      </c>
      <c r="B219" s="20" t="s">
        <v>444</v>
      </c>
      <c r="C219" s="10">
        <v>118795</v>
      </c>
      <c r="D219" s="11">
        <v>261089</v>
      </c>
      <c r="E219" s="11">
        <v>117372</v>
      </c>
      <c r="F219" s="12">
        <v>469489</v>
      </c>
      <c r="G219" s="10">
        <v>41317.80000000001</v>
      </c>
      <c r="H219" s="12">
        <v>0</v>
      </c>
      <c r="I219" s="10">
        <v>36487.19</v>
      </c>
      <c r="J219" s="11">
        <v>0</v>
      </c>
      <c r="K219" s="11">
        <v>0</v>
      </c>
      <c r="L219" s="12">
        <v>0</v>
      </c>
      <c r="M219" s="10">
        <v>40990.01</v>
      </c>
      <c r="N219" s="11">
        <v>225727.57</v>
      </c>
      <c r="O219" s="11">
        <v>0</v>
      </c>
      <c r="P219" s="12">
        <v>0</v>
      </c>
      <c r="Q219" s="10">
        <v>34433.410000000003</v>
      </c>
      <c r="R219" s="11">
        <v>0</v>
      </c>
      <c r="S219" s="11">
        <v>172111.86</v>
      </c>
      <c r="T219" s="10">
        <f t="shared" si="24"/>
        <v>0</v>
      </c>
      <c r="U219" s="11">
        <f t="shared" si="25"/>
        <v>928.02</v>
      </c>
      <c r="V219" s="11">
        <f t="shared" si="26"/>
        <v>117372</v>
      </c>
      <c r="W219" s="12">
        <f t="shared" si="27"/>
        <v>297377.14</v>
      </c>
      <c r="X219" s="16">
        <v>0</v>
      </c>
      <c r="Y219" s="12">
        <v>12749.029999999999</v>
      </c>
    </row>
    <row r="220" spans="1:25">
      <c r="A220" s="19" t="s">
        <v>445</v>
      </c>
      <c r="B220" s="20" t="s">
        <v>446</v>
      </c>
      <c r="C220" s="10">
        <v>180451</v>
      </c>
      <c r="D220" s="11">
        <v>697528</v>
      </c>
      <c r="E220" s="11">
        <v>313573</v>
      </c>
      <c r="F220" s="12">
        <v>1254291</v>
      </c>
      <c r="G220" s="10">
        <v>180451.00000000003</v>
      </c>
      <c r="H220" s="12">
        <v>186150.14</v>
      </c>
      <c r="I220" s="10">
        <v>0</v>
      </c>
      <c r="J220" s="11">
        <v>272520.05</v>
      </c>
      <c r="K220" s="11">
        <v>0</v>
      </c>
      <c r="L220" s="12">
        <v>707274.21</v>
      </c>
      <c r="M220" s="10">
        <v>0</v>
      </c>
      <c r="N220" s="11">
        <v>238857.81</v>
      </c>
      <c r="O220" s="11">
        <v>41738.410000000003</v>
      </c>
      <c r="P220" s="12">
        <v>547016.79</v>
      </c>
      <c r="Q220" s="10">
        <v>0</v>
      </c>
      <c r="R220" s="11">
        <v>108564.59</v>
      </c>
      <c r="S220" s="11">
        <v>0</v>
      </c>
      <c r="T220" s="10">
        <f t="shared" si="24"/>
        <v>0</v>
      </c>
      <c r="U220" s="11">
        <f t="shared" si="25"/>
        <v>0</v>
      </c>
      <c r="V220" s="11">
        <f t="shared" si="26"/>
        <v>163270</v>
      </c>
      <c r="W220" s="12">
        <f t="shared" si="27"/>
        <v>0</v>
      </c>
      <c r="X220" s="16">
        <v>129287.71</v>
      </c>
      <c r="Y220" s="12">
        <v>1188862.7400000002</v>
      </c>
    </row>
    <row r="221" spans="1:25">
      <c r="A221" s="19" t="s">
        <v>447</v>
      </c>
      <c r="B221" s="20" t="s">
        <v>448</v>
      </c>
      <c r="C221" s="10">
        <v>101424</v>
      </c>
      <c r="D221" s="11">
        <v>400875</v>
      </c>
      <c r="E221" s="11">
        <v>180213</v>
      </c>
      <c r="F221" s="12">
        <v>720851</v>
      </c>
      <c r="G221" s="10">
        <v>98738.22</v>
      </c>
      <c r="H221" s="12">
        <v>0</v>
      </c>
      <c r="I221" s="10">
        <v>2685.78</v>
      </c>
      <c r="J221" s="11">
        <v>192166.44</v>
      </c>
      <c r="K221" s="11">
        <v>0</v>
      </c>
      <c r="L221" s="12">
        <v>0</v>
      </c>
      <c r="M221" s="10">
        <v>0</v>
      </c>
      <c r="N221" s="11">
        <v>208708.56</v>
      </c>
      <c r="O221" s="11">
        <v>124233.7</v>
      </c>
      <c r="P221" s="12">
        <v>335010.57999999996</v>
      </c>
      <c r="Q221" s="10">
        <v>0</v>
      </c>
      <c r="R221" s="11">
        <v>43366.3</v>
      </c>
      <c r="S221" s="11">
        <v>14989.42</v>
      </c>
      <c r="T221" s="10">
        <f t="shared" si="24"/>
        <v>0</v>
      </c>
      <c r="U221" s="11">
        <f t="shared" si="25"/>
        <v>0</v>
      </c>
      <c r="V221" s="11">
        <f t="shared" si="26"/>
        <v>12613</v>
      </c>
      <c r="W221" s="12">
        <f t="shared" si="27"/>
        <v>370851</v>
      </c>
      <c r="X221" s="16">
        <v>37096.03</v>
      </c>
      <c r="Y221" s="12">
        <v>80805.83</v>
      </c>
    </row>
    <row r="222" spans="1:25">
      <c r="A222" s="19" t="s">
        <v>449</v>
      </c>
      <c r="B222" s="20" t="s">
        <v>450</v>
      </c>
      <c r="C222" s="10">
        <v>3925007</v>
      </c>
      <c r="D222" s="11">
        <v>15171797</v>
      </c>
      <c r="E222" s="11">
        <v>6820465</v>
      </c>
      <c r="F222" s="12">
        <v>27281859</v>
      </c>
      <c r="G222" s="10">
        <v>3852219.9799999995</v>
      </c>
      <c r="H222" s="12">
        <v>0</v>
      </c>
      <c r="I222" s="10">
        <v>41891.53</v>
      </c>
      <c r="J222" s="11">
        <v>6407470.9800000004</v>
      </c>
      <c r="K222" s="11">
        <v>1245671.49</v>
      </c>
      <c r="L222" s="12">
        <v>8017111.2299999995</v>
      </c>
      <c r="M222" s="10">
        <v>8190.84</v>
      </c>
      <c r="N222" s="11">
        <v>3894813.13</v>
      </c>
      <c r="O222" s="11">
        <v>98501.109999999986</v>
      </c>
      <c r="P222" s="12">
        <v>7272139.4100000011</v>
      </c>
      <c r="Q222" s="10">
        <v>4624075.8499999996</v>
      </c>
      <c r="R222" s="11">
        <v>1589425.0899999999</v>
      </c>
      <c r="S222" s="11">
        <v>5322893.3600000003</v>
      </c>
      <c r="T222" s="10">
        <f t="shared" si="24"/>
        <v>22704.65</v>
      </c>
      <c r="U222" s="11">
        <f t="shared" si="25"/>
        <v>245437.04</v>
      </c>
      <c r="V222" s="11">
        <f t="shared" si="26"/>
        <v>3886867.31</v>
      </c>
      <c r="W222" s="12">
        <f t="shared" si="27"/>
        <v>6669715</v>
      </c>
      <c r="X222" s="16">
        <v>297840.56000000006</v>
      </c>
      <c r="Y222" s="12">
        <v>17978320.469999999</v>
      </c>
    </row>
    <row r="223" spans="1:25">
      <c r="A223" s="19" t="s">
        <v>451</v>
      </c>
      <c r="B223" s="20" t="s">
        <v>452</v>
      </c>
      <c r="C223" s="10">
        <v>79080</v>
      </c>
      <c r="D223" s="11">
        <v>305923</v>
      </c>
      <c r="E223" s="11">
        <v>137527</v>
      </c>
      <c r="F223" s="12">
        <v>550110</v>
      </c>
      <c r="G223" s="10">
        <v>33056.400000000001</v>
      </c>
      <c r="H223" s="12">
        <v>0</v>
      </c>
      <c r="I223" s="10">
        <v>0</v>
      </c>
      <c r="J223" s="11">
        <v>0</v>
      </c>
      <c r="K223" s="11">
        <v>121397.25</v>
      </c>
      <c r="L223" s="12">
        <v>0</v>
      </c>
      <c r="M223" s="10">
        <v>0</v>
      </c>
      <c r="N223" s="11">
        <v>0</v>
      </c>
      <c r="O223" s="11">
        <v>0</v>
      </c>
      <c r="P223" s="12">
        <v>0</v>
      </c>
      <c r="Q223" s="10">
        <v>305923</v>
      </c>
      <c r="R223" s="11">
        <v>16129.75</v>
      </c>
      <c r="S223" s="11">
        <v>368172.85</v>
      </c>
      <c r="T223" s="10">
        <f t="shared" si="24"/>
        <v>46023.6</v>
      </c>
      <c r="U223" s="11">
        <f t="shared" si="25"/>
        <v>0</v>
      </c>
      <c r="V223" s="11">
        <f t="shared" si="26"/>
        <v>0</v>
      </c>
      <c r="W223" s="12">
        <f t="shared" si="27"/>
        <v>181937.15</v>
      </c>
      <c r="X223" s="16">
        <v>91312.82</v>
      </c>
      <c r="Y223" s="12">
        <v>0</v>
      </c>
    </row>
    <row r="224" spans="1:25">
      <c r="A224" s="19" t="s">
        <v>453</v>
      </c>
      <c r="B224" s="20" t="s">
        <v>454</v>
      </c>
      <c r="C224" s="10">
        <v>1570204</v>
      </c>
      <c r="D224" s="11">
        <v>6069406</v>
      </c>
      <c r="E224" s="11">
        <v>2728495</v>
      </c>
      <c r="F224" s="12">
        <v>10913980</v>
      </c>
      <c r="G224" s="10">
        <v>1570204</v>
      </c>
      <c r="H224" s="12">
        <v>3762291.42</v>
      </c>
      <c r="I224" s="10">
        <v>0</v>
      </c>
      <c r="J224" s="11">
        <v>2307114.58</v>
      </c>
      <c r="K224" s="11">
        <v>2298772.9900000002</v>
      </c>
      <c r="L224" s="12">
        <v>5530570.29</v>
      </c>
      <c r="M224" s="10">
        <v>0</v>
      </c>
      <c r="N224" s="11">
        <v>0</v>
      </c>
      <c r="O224" s="11">
        <v>429722.01</v>
      </c>
      <c r="P224" s="12">
        <v>4466937.1500000004</v>
      </c>
      <c r="Q224" s="10">
        <v>0</v>
      </c>
      <c r="R224" s="11">
        <v>0</v>
      </c>
      <c r="S224" s="11">
        <v>916472.56</v>
      </c>
      <c r="T224" s="10">
        <f t="shared" si="24"/>
        <v>0</v>
      </c>
      <c r="U224" s="11">
        <f t="shared" si="25"/>
        <v>0</v>
      </c>
      <c r="V224" s="11">
        <f t="shared" si="26"/>
        <v>0</v>
      </c>
      <c r="W224" s="12">
        <f t="shared" si="27"/>
        <v>0</v>
      </c>
      <c r="X224" s="16">
        <v>286888</v>
      </c>
      <c r="Y224" s="12">
        <v>9599014.7400000002</v>
      </c>
    </row>
    <row r="225" spans="1:25">
      <c r="A225" s="19" t="s">
        <v>455</v>
      </c>
      <c r="B225" s="20" t="s">
        <v>456</v>
      </c>
      <c r="C225" s="10">
        <v>214870</v>
      </c>
      <c r="D225" s="11">
        <v>778259</v>
      </c>
      <c r="E225" s="11">
        <v>349865</v>
      </c>
      <c r="F225" s="12">
        <v>1399462</v>
      </c>
      <c r="G225" s="10">
        <v>205405.28</v>
      </c>
      <c r="H225" s="12">
        <v>0</v>
      </c>
      <c r="I225" s="10">
        <v>9464.7199999999993</v>
      </c>
      <c r="J225" s="11">
        <v>448116.58999999997</v>
      </c>
      <c r="K225" s="11">
        <v>186079.29</v>
      </c>
      <c r="L225" s="12">
        <v>507781.56</v>
      </c>
      <c r="M225" s="10">
        <v>0</v>
      </c>
      <c r="N225" s="11">
        <v>208892.47</v>
      </c>
      <c r="O225" s="11">
        <v>146009.22999999998</v>
      </c>
      <c r="P225" s="12">
        <v>672215.56</v>
      </c>
      <c r="Q225" s="10">
        <v>121249.94</v>
      </c>
      <c r="R225" s="11">
        <v>17776.48</v>
      </c>
      <c r="S225" s="11">
        <v>219216.36000000002</v>
      </c>
      <c r="T225" s="10">
        <f t="shared" si="24"/>
        <v>0</v>
      </c>
      <c r="U225" s="11">
        <f t="shared" si="25"/>
        <v>0</v>
      </c>
      <c r="V225" s="11">
        <f t="shared" si="26"/>
        <v>0</v>
      </c>
      <c r="W225" s="12">
        <f t="shared" si="27"/>
        <v>248.52</v>
      </c>
      <c r="X225" s="16">
        <v>41007.800000000003</v>
      </c>
      <c r="Y225" s="12">
        <v>335843.38999999996</v>
      </c>
    </row>
    <row r="226" spans="1:25">
      <c r="A226" s="19" t="s">
        <v>457</v>
      </c>
      <c r="B226" s="20" t="s">
        <v>458</v>
      </c>
      <c r="C226" s="10">
        <v>47071</v>
      </c>
      <c r="D226" s="11">
        <v>182097</v>
      </c>
      <c r="E226" s="11">
        <v>81862</v>
      </c>
      <c r="F226" s="12">
        <v>327446</v>
      </c>
      <c r="G226" s="10">
        <v>39498.910000000003</v>
      </c>
      <c r="H226" s="12">
        <v>0</v>
      </c>
      <c r="I226" s="10">
        <v>7572.09</v>
      </c>
      <c r="J226" s="11">
        <v>182097</v>
      </c>
      <c r="K226" s="11">
        <v>77095.47</v>
      </c>
      <c r="L226" s="12">
        <v>103261.66</v>
      </c>
      <c r="M226" s="10">
        <v>0</v>
      </c>
      <c r="N226" s="11">
        <v>0</v>
      </c>
      <c r="O226" s="11">
        <v>4709.53</v>
      </c>
      <c r="P226" s="12">
        <v>199999.46</v>
      </c>
      <c r="Q226" s="10">
        <v>0</v>
      </c>
      <c r="R226" s="11">
        <v>0</v>
      </c>
      <c r="S226" s="11">
        <v>24184.880000000001</v>
      </c>
      <c r="T226" s="10">
        <f t="shared" si="24"/>
        <v>0</v>
      </c>
      <c r="U226" s="11">
        <f t="shared" si="25"/>
        <v>0</v>
      </c>
      <c r="V226" s="11">
        <f t="shared" si="26"/>
        <v>57</v>
      </c>
      <c r="W226" s="12">
        <f t="shared" si="27"/>
        <v>0</v>
      </c>
      <c r="X226" s="16">
        <v>81805</v>
      </c>
      <c r="Y226" s="12">
        <v>260159.85</v>
      </c>
    </row>
    <row r="227" spans="1:25">
      <c r="A227" s="19" t="s">
        <v>459</v>
      </c>
      <c r="B227" s="20" t="s">
        <v>460</v>
      </c>
      <c r="C227" s="10">
        <v>332900</v>
      </c>
      <c r="D227" s="11">
        <v>1287067</v>
      </c>
      <c r="E227" s="11">
        <v>578600</v>
      </c>
      <c r="F227" s="12">
        <v>2314398</v>
      </c>
      <c r="G227" s="10">
        <v>313484.82</v>
      </c>
      <c r="H227" s="12">
        <v>0</v>
      </c>
      <c r="I227" s="10">
        <v>19415.179999999997</v>
      </c>
      <c r="J227" s="11">
        <v>768065.34</v>
      </c>
      <c r="K227" s="11">
        <v>75030.37</v>
      </c>
      <c r="L227" s="12">
        <v>0</v>
      </c>
      <c r="M227" s="10">
        <v>0</v>
      </c>
      <c r="N227" s="11">
        <v>519001.66000000003</v>
      </c>
      <c r="O227" s="11">
        <v>266688.13999999996</v>
      </c>
      <c r="P227" s="12">
        <v>1091126.53</v>
      </c>
      <c r="Q227" s="10">
        <v>0</v>
      </c>
      <c r="R227" s="11">
        <v>137854.79999999999</v>
      </c>
      <c r="S227" s="11">
        <v>1223271.47</v>
      </c>
      <c r="T227" s="10">
        <f t="shared" si="24"/>
        <v>0</v>
      </c>
      <c r="U227" s="11">
        <f t="shared" si="25"/>
        <v>0</v>
      </c>
      <c r="V227" s="11">
        <f t="shared" si="26"/>
        <v>99026.69</v>
      </c>
      <c r="W227" s="12">
        <f t="shared" si="27"/>
        <v>0</v>
      </c>
      <c r="X227" s="16">
        <v>79895.580000000016</v>
      </c>
      <c r="Y227" s="12">
        <v>0</v>
      </c>
    </row>
    <row r="228" spans="1:25">
      <c r="A228" s="19" t="s">
        <v>461</v>
      </c>
      <c r="B228" s="20" t="s">
        <v>462</v>
      </c>
      <c r="C228" s="10">
        <v>243616</v>
      </c>
      <c r="D228" s="11">
        <v>482510</v>
      </c>
      <c r="E228" s="11">
        <v>216912</v>
      </c>
      <c r="F228" s="12">
        <v>867648</v>
      </c>
      <c r="G228" s="10">
        <v>228569.55000000002</v>
      </c>
      <c r="H228" s="12">
        <v>211850.18</v>
      </c>
      <c r="I228" s="10">
        <v>15046.45</v>
      </c>
      <c r="J228" s="11">
        <v>252000.19999999998</v>
      </c>
      <c r="K228" s="11">
        <v>135433.04</v>
      </c>
      <c r="L228" s="12">
        <v>386392.12</v>
      </c>
      <c r="M228" s="10">
        <v>0</v>
      </c>
      <c r="N228" s="11">
        <v>18659.62</v>
      </c>
      <c r="O228" s="11">
        <v>81478.959999999992</v>
      </c>
      <c r="P228" s="12">
        <v>301137.14</v>
      </c>
      <c r="Q228" s="10">
        <v>0</v>
      </c>
      <c r="R228" s="11">
        <v>0</v>
      </c>
      <c r="S228" s="11">
        <v>83097.609999999986</v>
      </c>
      <c r="T228" s="10">
        <f t="shared" si="24"/>
        <v>0</v>
      </c>
      <c r="U228" s="11">
        <f t="shared" si="25"/>
        <v>0</v>
      </c>
      <c r="V228" s="11">
        <f t="shared" si="26"/>
        <v>0</v>
      </c>
      <c r="W228" s="12">
        <f t="shared" si="27"/>
        <v>97021.13</v>
      </c>
      <c r="X228" s="16">
        <v>0</v>
      </c>
      <c r="Y228" s="12">
        <v>168308.67</v>
      </c>
    </row>
    <row r="229" spans="1:25">
      <c r="A229" s="19" t="s">
        <v>463</v>
      </c>
      <c r="B229" s="20" t="s">
        <v>464</v>
      </c>
      <c r="C229" s="10">
        <v>423679</v>
      </c>
      <c r="D229" s="11">
        <v>1639009</v>
      </c>
      <c r="E229" s="11">
        <v>736815</v>
      </c>
      <c r="F229" s="12">
        <v>2947258</v>
      </c>
      <c r="G229" s="10">
        <v>423679</v>
      </c>
      <c r="H229" s="12">
        <v>224334.73</v>
      </c>
      <c r="I229" s="10">
        <v>0</v>
      </c>
      <c r="J229" s="11">
        <v>373076.29</v>
      </c>
      <c r="K229" s="11">
        <v>0</v>
      </c>
      <c r="L229" s="12">
        <v>0</v>
      </c>
      <c r="M229" s="10">
        <v>0</v>
      </c>
      <c r="N229" s="11">
        <v>1041597.9799999999</v>
      </c>
      <c r="O229" s="11">
        <v>313929.21000000002</v>
      </c>
      <c r="P229" s="12">
        <v>520655.52999999997</v>
      </c>
      <c r="Q229" s="10">
        <v>0</v>
      </c>
      <c r="R229" s="11">
        <v>104675.41</v>
      </c>
      <c r="S229" s="11">
        <v>512139.92</v>
      </c>
      <c r="T229" s="10">
        <f t="shared" si="24"/>
        <v>0</v>
      </c>
      <c r="U229" s="11">
        <f t="shared" si="25"/>
        <v>0</v>
      </c>
      <c r="V229" s="11">
        <f t="shared" si="26"/>
        <v>318210.38</v>
      </c>
      <c r="W229" s="12">
        <f t="shared" si="27"/>
        <v>1914462.55</v>
      </c>
      <c r="X229" s="16">
        <v>43241.80000000001</v>
      </c>
      <c r="Y229" s="12">
        <v>807206.73999999987</v>
      </c>
    </row>
    <row r="230" spans="1:25">
      <c r="A230" s="19" t="s">
        <v>465</v>
      </c>
      <c r="B230" s="20" t="s">
        <v>466</v>
      </c>
      <c r="C230" s="10">
        <v>12217</v>
      </c>
      <c r="D230" s="11">
        <v>0</v>
      </c>
      <c r="E230" s="11">
        <v>0</v>
      </c>
      <c r="F230" s="12">
        <v>62783</v>
      </c>
      <c r="G230" s="10">
        <v>5029.6400000000003</v>
      </c>
      <c r="H230" s="12">
        <v>0</v>
      </c>
      <c r="I230" s="10">
        <v>4787.38</v>
      </c>
      <c r="J230" s="11">
        <v>0</v>
      </c>
      <c r="K230" s="11">
        <v>0</v>
      </c>
      <c r="L230" s="12">
        <v>62783</v>
      </c>
      <c r="M230" s="10">
        <v>2399.98</v>
      </c>
      <c r="N230" s="11">
        <v>0</v>
      </c>
      <c r="O230" s="11">
        <v>0</v>
      </c>
      <c r="P230" s="12">
        <v>0</v>
      </c>
      <c r="Q230" s="10">
        <v>0</v>
      </c>
      <c r="R230" s="11">
        <v>0</v>
      </c>
      <c r="S230" s="11">
        <v>0</v>
      </c>
      <c r="T230" s="10">
        <f t="shared" si="24"/>
        <v>0</v>
      </c>
      <c r="U230" s="11">
        <f t="shared" si="25"/>
        <v>0</v>
      </c>
      <c r="V230" s="11">
        <f t="shared" si="26"/>
        <v>0</v>
      </c>
      <c r="W230" s="12">
        <f t="shared" si="27"/>
        <v>0</v>
      </c>
      <c r="X230" s="16">
        <v>0</v>
      </c>
      <c r="Y230" s="12">
        <v>0</v>
      </c>
    </row>
    <row r="231" spans="1:25">
      <c r="A231" s="19" t="s">
        <v>467</v>
      </c>
      <c r="B231" s="20" t="s">
        <v>468</v>
      </c>
      <c r="C231" s="10">
        <v>45295</v>
      </c>
      <c r="D231" s="11">
        <v>165496</v>
      </c>
      <c r="E231" s="11">
        <v>74398</v>
      </c>
      <c r="F231" s="12">
        <v>297594</v>
      </c>
      <c r="G231" s="10">
        <v>45295</v>
      </c>
      <c r="H231" s="12">
        <v>0</v>
      </c>
      <c r="I231" s="10">
        <v>0</v>
      </c>
      <c r="J231" s="11">
        <v>77791.73000000001</v>
      </c>
      <c r="K231" s="11">
        <v>0</v>
      </c>
      <c r="L231" s="12">
        <v>0</v>
      </c>
      <c r="M231" s="10">
        <v>0</v>
      </c>
      <c r="N231" s="11">
        <v>87704.26999999999</v>
      </c>
      <c r="O231" s="11">
        <v>25610.180000000004</v>
      </c>
      <c r="P231" s="12">
        <v>70738.060000000012</v>
      </c>
      <c r="Q231" s="10">
        <v>0</v>
      </c>
      <c r="R231" s="11">
        <v>0</v>
      </c>
      <c r="S231" s="11">
        <v>72951.149999999994</v>
      </c>
      <c r="T231" s="10">
        <f t="shared" si="24"/>
        <v>0</v>
      </c>
      <c r="U231" s="11">
        <f t="shared" si="25"/>
        <v>0</v>
      </c>
      <c r="V231" s="11">
        <f t="shared" si="26"/>
        <v>48787.82</v>
      </c>
      <c r="W231" s="12">
        <f t="shared" si="27"/>
        <v>153904.79</v>
      </c>
      <c r="X231" s="16">
        <v>0</v>
      </c>
      <c r="Y231" s="12">
        <v>106241.14</v>
      </c>
    </row>
    <row r="232" spans="1:25">
      <c r="A232" s="19" t="s">
        <v>469</v>
      </c>
      <c r="B232" s="20" t="s">
        <v>470</v>
      </c>
      <c r="C232" s="10">
        <v>503500</v>
      </c>
      <c r="D232" s="11">
        <v>1946294</v>
      </c>
      <c r="E232" s="11">
        <v>874955</v>
      </c>
      <c r="F232" s="12">
        <v>3499818</v>
      </c>
      <c r="G232" s="10">
        <v>476564.68</v>
      </c>
      <c r="H232" s="12">
        <v>0</v>
      </c>
      <c r="I232" s="10">
        <v>26935.32</v>
      </c>
      <c r="J232" s="11">
        <v>1556266.3</v>
      </c>
      <c r="K232" s="11">
        <v>0</v>
      </c>
      <c r="L232" s="12">
        <v>2321487.36</v>
      </c>
      <c r="M232" s="10">
        <v>0</v>
      </c>
      <c r="N232" s="11">
        <v>123530.7</v>
      </c>
      <c r="O232" s="11">
        <v>370796.73</v>
      </c>
      <c r="P232" s="12">
        <v>1178330.6400000001</v>
      </c>
      <c r="Q232" s="10">
        <v>266497</v>
      </c>
      <c r="R232" s="11">
        <v>0</v>
      </c>
      <c r="S232" s="11">
        <v>0</v>
      </c>
      <c r="T232" s="10">
        <f t="shared" si="24"/>
        <v>0</v>
      </c>
      <c r="U232" s="11">
        <f t="shared" si="25"/>
        <v>0</v>
      </c>
      <c r="V232" s="11">
        <f t="shared" si="26"/>
        <v>504158.27</v>
      </c>
      <c r="W232" s="12">
        <f t="shared" si="27"/>
        <v>0</v>
      </c>
      <c r="X232" s="16">
        <v>48469.26</v>
      </c>
      <c r="Y232" s="12">
        <v>0</v>
      </c>
    </row>
    <row r="233" spans="1:25">
      <c r="A233" s="19" t="s">
        <v>471</v>
      </c>
      <c r="B233" s="20" t="s">
        <v>472</v>
      </c>
      <c r="C233" s="10">
        <v>82570</v>
      </c>
      <c r="D233" s="11">
        <v>319174</v>
      </c>
      <c r="E233" s="11">
        <v>143484</v>
      </c>
      <c r="F233" s="12">
        <v>573938</v>
      </c>
      <c r="G233" s="10">
        <v>82570</v>
      </c>
      <c r="H233" s="12">
        <v>0</v>
      </c>
      <c r="I233" s="10">
        <v>0</v>
      </c>
      <c r="J233" s="11">
        <v>0</v>
      </c>
      <c r="K233" s="11">
        <v>0</v>
      </c>
      <c r="L233" s="12">
        <v>0</v>
      </c>
      <c r="M233" s="10">
        <v>0</v>
      </c>
      <c r="N233" s="11">
        <v>229394.62999999998</v>
      </c>
      <c r="O233" s="11">
        <v>53760.95</v>
      </c>
      <c r="P233" s="12">
        <v>0</v>
      </c>
      <c r="Q233" s="10">
        <v>89779.37</v>
      </c>
      <c r="R233" s="11">
        <v>89723.05</v>
      </c>
      <c r="S233" s="11">
        <v>84142.7</v>
      </c>
      <c r="T233" s="10">
        <f t="shared" si="24"/>
        <v>0</v>
      </c>
      <c r="U233" s="11">
        <f t="shared" si="25"/>
        <v>0</v>
      </c>
      <c r="V233" s="11">
        <f t="shared" si="26"/>
        <v>0</v>
      </c>
      <c r="W233" s="12">
        <f t="shared" si="27"/>
        <v>489795.3</v>
      </c>
      <c r="X233" s="16">
        <v>95580.38</v>
      </c>
      <c r="Y233" s="12">
        <v>84142.7</v>
      </c>
    </row>
    <row r="234" spans="1:25">
      <c r="A234" s="19" t="s">
        <v>473</v>
      </c>
      <c r="B234" s="20" t="s">
        <v>474</v>
      </c>
      <c r="C234" s="10">
        <v>18274</v>
      </c>
      <c r="D234" s="11">
        <v>70641</v>
      </c>
      <c r="E234" s="11">
        <v>31757</v>
      </c>
      <c r="F234" s="12">
        <v>127027</v>
      </c>
      <c r="G234" s="10">
        <v>16271.48</v>
      </c>
      <c r="H234" s="12">
        <v>0</v>
      </c>
      <c r="I234" s="10">
        <v>2002.52</v>
      </c>
      <c r="J234" s="11">
        <v>0</v>
      </c>
      <c r="K234" s="11">
        <v>0</v>
      </c>
      <c r="L234" s="12">
        <v>0</v>
      </c>
      <c r="M234" s="10">
        <v>0</v>
      </c>
      <c r="N234" s="11">
        <v>13231.18</v>
      </c>
      <c r="O234" s="11">
        <v>16475.43</v>
      </c>
      <c r="P234" s="12">
        <v>0</v>
      </c>
      <c r="Q234" s="10">
        <v>57409.82</v>
      </c>
      <c r="R234" s="11">
        <v>407.4</v>
      </c>
      <c r="S234" s="11">
        <v>79134.22</v>
      </c>
      <c r="T234" s="10">
        <f t="shared" si="24"/>
        <v>0</v>
      </c>
      <c r="U234" s="11">
        <f t="shared" si="25"/>
        <v>0</v>
      </c>
      <c r="V234" s="11">
        <f t="shared" si="26"/>
        <v>14874.17</v>
      </c>
      <c r="W234" s="12">
        <f t="shared" si="27"/>
        <v>47892.78</v>
      </c>
      <c r="X234" s="16">
        <v>1603.07</v>
      </c>
      <c r="Y234" s="12">
        <v>79134.219999999987</v>
      </c>
    </row>
    <row r="235" spans="1:25">
      <c r="A235" s="19" t="s">
        <v>475</v>
      </c>
      <c r="B235" s="20" t="s">
        <v>476</v>
      </c>
      <c r="C235" s="10">
        <v>44353</v>
      </c>
      <c r="D235" s="11">
        <v>0</v>
      </c>
      <c r="E235" s="11">
        <v>0</v>
      </c>
      <c r="F235" s="12">
        <v>30647</v>
      </c>
      <c r="G235" s="10">
        <v>19263.640000000003</v>
      </c>
      <c r="H235" s="12">
        <v>0</v>
      </c>
      <c r="I235" s="10">
        <v>8203.27</v>
      </c>
      <c r="J235" s="11">
        <v>0</v>
      </c>
      <c r="K235" s="11">
        <v>0</v>
      </c>
      <c r="L235" s="12">
        <v>7599.1</v>
      </c>
      <c r="M235" s="10">
        <v>16886.09</v>
      </c>
      <c r="N235" s="11">
        <v>0</v>
      </c>
      <c r="O235" s="11">
        <v>0</v>
      </c>
      <c r="P235" s="12">
        <v>23047.9</v>
      </c>
      <c r="Q235" s="10">
        <v>0</v>
      </c>
      <c r="R235" s="11">
        <v>0</v>
      </c>
      <c r="S235" s="11">
        <v>0</v>
      </c>
      <c r="T235" s="10">
        <f t="shared" si="24"/>
        <v>0</v>
      </c>
      <c r="U235" s="11">
        <f t="shared" si="25"/>
        <v>0</v>
      </c>
      <c r="V235" s="11">
        <f t="shared" si="26"/>
        <v>0</v>
      </c>
      <c r="W235" s="12">
        <f t="shared" si="27"/>
        <v>0</v>
      </c>
      <c r="X235" s="16">
        <v>0</v>
      </c>
      <c r="Y235" s="12">
        <v>0</v>
      </c>
    </row>
    <row r="236" spans="1:25">
      <c r="A236" s="19" t="s">
        <v>477</v>
      </c>
      <c r="B236" s="20" t="s">
        <v>478</v>
      </c>
      <c r="C236" s="10">
        <v>21773</v>
      </c>
      <c r="D236" s="11">
        <v>49561</v>
      </c>
      <c r="E236" s="11">
        <v>22280</v>
      </c>
      <c r="F236" s="12">
        <v>89120</v>
      </c>
      <c r="G236" s="10">
        <v>0</v>
      </c>
      <c r="H236" s="12">
        <v>0</v>
      </c>
      <c r="I236" s="10">
        <v>0</v>
      </c>
      <c r="J236" s="11">
        <v>0</v>
      </c>
      <c r="K236" s="11">
        <v>0</v>
      </c>
      <c r="L236" s="12">
        <v>0</v>
      </c>
      <c r="M236" s="10">
        <v>21773</v>
      </c>
      <c r="N236" s="11">
        <v>0</v>
      </c>
      <c r="O236" s="11">
        <v>0</v>
      </c>
      <c r="P236" s="12">
        <v>0</v>
      </c>
      <c r="Q236" s="10">
        <v>0</v>
      </c>
      <c r="R236" s="11">
        <v>0</v>
      </c>
      <c r="S236" s="11">
        <v>0</v>
      </c>
      <c r="T236" s="10">
        <f t="shared" si="24"/>
        <v>0</v>
      </c>
      <c r="U236" s="11">
        <f t="shared" si="25"/>
        <v>49561</v>
      </c>
      <c r="V236" s="11">
        <f t="shared" si="26"/>
        <v>22280</v>
      </c>
      <c r="W236" s="12">
        <f t="shared" si="27"/>
        <v>89120</v>
      </c>
      <c r="X236" s="16">
        <v>0</v>
      </c>
      <c r="Y236" s="12">
        <v>0</v>
      </c>
    </row>
    <row r="237" spans="1:25">
      <c r="A237" s="19" t="s">
        <v>479</v>
      </c>
      <c r="B237" s="20" t="s">
        <v>480</v>
      </c>
      <c r="C237" s="10">
        <v>10709835</v>
      </c>
      <c r="D237" s="11">
        <v>41396434</v>
      </c>
      <c r="E237" s="11">
        <v>18609735</v>
      </c>
      <c r="F237" s="12">
        <v>74438881</v>
      </c>
      <c r="G237" s="10">
        <v>10553457.470000003</v>
      </c>
      <c r="H237" s="12">
        <v>0</v>
      </c>
      <c r="I237" s="10">
        <v>156377.53</v>
      </c>
      <c r="J237" s="11">
        <v>41396434</v>
      </c>
      <c r="K237" s="11">
        <v>0</v>
      </c>
      <c r="L237" s="12">
        <v>14479128.109999999</v>
      </c>
      <c r="M237" s="10">
        <v>0</v>
      </c>
      <c r="N237" s="11">
        <v>0</v>
      </c>
      <c r="O237" s="11">
        <v>15702737.049999999</v>
      </c>
      <c r="P237" s="12">
        <v>42385517.219999984</v>
      </c>
      <c r="Q237" s="10">
        <v>0</v>
      </c>
      <c r="R237" s="11">
        <v>2906997.9499999997</v>
      </c>
      <c r="S237" s="11">
        <v>2738322.9499999997</v>
      </c>
      <c r="T237" s="10">
        <f t="shared" si="24"/>
        <v>0</v>
      </c>
      <c r="U237" s="11">
        <f t="shared" si="25"/>
        <v>0</v>
      </c>
      <c r="V237" s="11">
        <f t="shared" si="26"/>
        <v>0</v>
      </c>
      <c r="W237" s="12">
        <f t="shared" si="27"/>
        <v>14835912.720000001</v>
      </c>
      <c r="X237" s="16">
        <v>1850674</v>
      </c>
      <c r="Y237" s="12">
        <v>6137438.7899999991</v>
      </c>
    </row>
    <row r="238" spans="1:25">
      <c r="A238" s="19" t="s">
        <v>481</v>
      </c>
      <c r="B238" s="20" t="s">
        <v>482</v>
      </c>
      <c r="C238" s="10">
        <v>646556</v>
      </c>
      <c r="D238" s="11">
        <v>2225770</v>
      </c>
      <c r="E238" s="11">
        <v>1000592</v>
      </c>
      <c r="F238" s="12">
        <v>4002370</v>
      </c>
      <c r="G238" s="10">
        <v>646556</v>
      </c>
      <c r="H238" s="12">
        <v>2225770</v>
      </c>
      <c r="I238" s="10">
        <v>0</v>
      </c>
      <c r="J238" s="11">
        <v>0</v>
      </c>
      <c r="K238" s="11">
        <v>394546.66</v>
      </c>
      <c r="L238" s="12">
        <v>1466093.19</v>
      </c>
      <c r="M238" s="10">
        <v>0</v>
      </c>
      <c r="N238" s="11">
        <v>0</v>
      </c>
      <c r="O238" s="11">
        <v>321364.55</v>
      </c>
      <c r="P238" s="12">
        <v>2138128.61</v>
      </c>
      <c r="Q238" s="10">
        <v>0</v>
      </c>
      <c r="R238" s="11">
        <v>79834</v>
      </c>
      <c r="S238" s="11">
        <v>398148.19999999995</v>
      </c>
      <c r="T238" s="10">
        <f t="shared" si="24"/>
        <v>0</v>
      </c>
      <c r="U238" s="11">
        <f t="shared" si="25"/>
        <v>0</v>
      </c>
      <c r="V238" s="11">
        <f t="shared" si="26"/>
        <v>204846.79</v>
      </c>
      <c r="W238" s="12">
        <f t="shared" si="27"/>
        <v>0</v>
      </c>
      <c r="X238" s="16">
        <v>471788.75</v>
      </c>
      <c r="Y238" s="12">
        <v>3675927.08</v>
      </c>
    </row>
    <row r="239" spans="1:25">
      <c r="A239" s="19" t="s">
        <v>483</v>
      </c>
      <c r="B239" s="20" t="s">
        <v>484</v>
      </c>
      <c r="C239" s="10">
        <v>641506</v>
      </c>
      <c r="D239" s="11">
        <v>2479904</v>
      </c>
      <c r="E239" s="11">
        <v>1114838</v>
      </c>
      <c r="F239" s="12">
        <v>4459353</v>
      </c>
      <c r="G239" s="10">
        <v>475851.51999999996</v>
      </c>
      <c r="H239" s="12">
        <v>163064.92000000001</v>
      </c>
      <c r="I239" s="10">
        <v>165654.48000000001</v>
      </c>
      <c r="J239" s="11">
        <v>2093259.9999999998</v>
      </c>
      <c r="K239" s="11">
        <v>814013.53</v>
      </c>
      <c r="L239" s="12">
        <v>524150.97000000003</v>
      </c>
      <c r="M239" s="10">
        <v>0</v>
      </c>
      <c r="N239" s="11">
        <v>223579.08</v>
      </c>
      <c r="O239" s="11">
        <v>300824.46999999997</v>
      </c>
      <c r="P239" s="12">
        <v>2942026.0100000002</v>
      </c>
      <c r="Q239" s="10">
        <v>0</v>
      </c>
      <c r="R239" s="11">
        <v>0</v>
      </c>
      <c r="S239" s="11">
        <v>500618.04</v>
      </c>
      <c r="T239" s="10">
        <f t="shared" si="24"/>
        <v>0</v>
      </c>
      <c r="U239" s="11">
        <f t="shared" si="25"/>
        <v>0</v>
      </c>
      <c r="V239" s="11">
        <f t="shared" si="26"/>
        <v>0</v>
      </c>
      <c r="W239" s="12">
        <f t="shared" si="27"/>
        <v>492557.98</v>
      </c>
      <c r="X239" s="16">
        <v>158895.18</v>
      </c>
      <c r="Y239" s="12">
        <v>2568050.36</v>
      </c>
    </row>
    <row r="240" spans="1:25">
      <c r="A240" s="19" t="s">
        <v>485</v>
      </c>
      <c r="B240" s="20" t="s">
        <v>486</v>
      </c>
      <c r="C240" s="10">
        <v>106663</v>
      </c>
      <c r="D240" s="11">
        <v>409231</v>
      </c>
      <c r="E240" s="11">
        <v>183969</v>
      </c>
      <c r="F240" s="12">
        <v>735878</v>
      </c>
      <c r="G240" s="10">
        <v>106663</v>
      </c>
      <c r="H240" s="12">
        <v>19282.830000000002</v>
      </c>
      <c r="I240" s="10">
        <v>0</v>
      </c>
      <c r="J240" s="11">
        <v>389948.17</v>
      </c>
      <c r="K240" s="11">
        <v>101919.37999999999</v>
      </c>
      <c r="L240" s="12">
        <v>63332.119999999995</v>
      </c>
      <c r="M240" s="10">
        <v>0</v>
      </c>
      <c r="N240" s="11">
        <v>0</v>
      </c>
      <c r="O240" s="11">
        <v>82049.62</v>
      </c>
      <c r="P240" s="12">
        <v>310747.56999999995</v>
      </c>
      <c r="Q240" s="10">
        <v>0</v>
      </c>
      <c r="R240" s="11">
        <v>0</v>
      </c>
      <c r="S240" s="11">
        <v>138224.90000000002</v>
      </c>
      <c r="T240" s="10">
        <f t="shared" si="24"/>
        <v>0</v>
      </c>
      <c r="U240" s="11">
        <f t="shared" si="25"/>
        <v>0</v>
      </c>
      <c r="V240" s="11">
        <f t="shared" si="26"/>
        <v>0</v>
      </c>
      <c r="W240" s="12">
        <f t="shared" si="27"/>
        <v>223573.41</v>
      </c>
      <c r="X240" s="16">
        <v>43898.189999999995</v>
      </c>
      <c r="Y240" s="12">
        <v>99967.520000000019</v>
      </c>
    </row>
    <row r="241" spans="1:25">
      <c r="A241" s="19" t="s">
        <v>487</v>
      </c>
      <c r="B241" s="20" t="s">
        <v>488</v>
      </c>
      <c r="C241" s="10">
        <v>699009</v>
      </c>
      <c r="D241" s="11">
        <v>2702123</v>
      </c>
      <c r="E241" s="11">
        <v>1214736</v>
      </c>
      <c r="F241" s="12">
        <v>4858946</v>
      </c>
      <c r="G241" s="10">
        <v>442715.15</v>
      </c>
      <c r="H241" s="12">
        <v>0</v>
      </c>
      <c r="I241" s="10">
        <v>256293.05000000002</v>
      </c>
      <c r="J241" s="11">
        <v>819841.78</v>
      </c>
      <c r="K241" s="11">
        <v>0</v>
      </c>
      <c r="L241" s="12">
        <v>3101585.7800000003</v>
      </c>
      <c r="M241" s="10">
        <v>0</v>
      </c>
      <c r="N241" s="11">
        <v>1248932.71</v>
      </c>
      <c r="O241" s="11">
        <v>78734.510000000009</v>
      </c>
      <c r="P241" s="12">
        <v>1754998.84</v>
      </c>
      <c r="Q241" s="10">
        <v>633348.51</v>
      </c>
      <c r="R241" s="11">
        <v>17919.87</v>
      </c>
      <c r="S241" s="11">
        <v>2361.38</v>
      </c>
      <c r="T241" s="10">
        <f t="shared" si="24"/>
        <v>0.8</v>
      </c>
      <c r="U241" s="11">
        <f t="shared" si="25"/>
        <v>0</v>
      </c>
      <c r="V241" s="11">
        <f t="shared" si="26"/>
        <v>1118081.6200000001</v>
      </c>
      <c r="W241" s="12">
        <f t="shared" si="27"/>
        <v>0</v>
      </c>
      <c r="X241" s="16">
        <v>13180.34</v>
      </c>
      <c r="Y241" s="12">
        <v>1578039.2499999995</v>
      </c>
    </row>
    <row r="242" spans="1:25">
      <c r="A242" s="19" t="s">
        <v>489</v>
      </c>
      <c r="B242" s="20" t="s">
        <v>490</v>
      </c>
      <c r="C242" s="10">
        <v>2016</v>
      </c>
      <c r="D242" s="11">
        <v>0</v>
      </c>
      <c r="E242" s="11">
        <v>0</v>
      </c>
      <c r="F242" s="12">
        <v>72984</v>
      </c>
      <c r="G242" s="10">
        <v>0</v>
      </c>
      <c r="H242" s="12">
        <v>0</v>
      </c>
      <c r="I242" s="10">
        <v>2016</v>
      </c>
      <c r="J242" s="11">
        <v>0</v>
      </c>
      <c r="K242" s="11">
        <v>0</v>
      </c>
      <c r="L242" s="12">
        <v>34114.68</v>
      </c>
      <c r="M242" s="10">
        <v>0</v>
      </c>
      <c r="N242" s="11">
        <v>0</v>
      </c>
      <c r="O242" s="11">
        <v>0</v>
      </c>
      <c r="P242" s="12">
        <v>11483.11</v>
      </c>
      <c r="Q242" s="10">
        <v>0</v>
      </c>
      <c r="R242" s="11">
        <v>0</v>
      </c>
      <c r="S242" s="11">
        <v>27386.210000000003</v>
      </c>
      <c r="T242" s="10">
        <f t="shared" si="24"/>
        <v>0</v>
      </c>
      <c r="U242" s="11">
        <f t="shared" si="25"/>
        <v>0</v>
      </c>
      <c r="V242" s="11">
        <f t="shared" si="26"/>
        <v>0</v>
      </c>
      <c r="W242" s="12">
        <f t="shared" si="27"/>
        <v>0</v>
      </c>
      <c r="X242" s="16">
        <v>0</v>
      </c>
      <c r="Y242" s="12">
        <v>67009.100000000006</v>
      </c>
    </row>
    <row r="243" spans="1:25">
      <c r="A243" s="19" t="s">
        <v>491</v>
      </c>
      <c r="B243" s="20" t="s">
        <v>492</v>
      </c>
      <c r="C243" s="10">
        <v>975237</v>
      </c>
      <c r="D243" s="11">
        <v>4104308</v>
      </c>
      <c r="E243" s="11">
        <v>1845087</v>
      </c>
      <c r="F243" s="12">
        <v>7380349</v>
      </c>
      <c r="G243" s="10">
        <v>822888.01</v>
      </c>
      <c r="H243" s="12">
        <v>0</v>
      </c>
      <c r="I243" s="10">
        <v>152348.99</v>
      </c>
      <c r="J243" s="11">
        <v>2781352.28</v>
      </c>
      <c r="K243" s="11">
        <v>278208.13</v>
      </c>
      <c r="L243" s="12">
        <v>599.99</v>
      </c>
      <c r="M243" s="10">
        <v>0</v>
      </c>
      <c r="N243" s="11">
        <v>1322955.72</v>
      </c>
      <c r="O243" s="11">
        <v>413183.36</v>
      </c>
      <c r="P243" s="12">
        <v>4972903.8099999987</v>
      </c>
      <c r="Q243" s="10">
        <v>0</v>
      </c>
      <c r="R243" s="11">
        <v>285309.13</v>
      </c>
      <c r="S243" s="11">
        <v>2258950.44</v>
      </c>
      <c r="T243" s="10">
        <f t="shared" si="24"/>
        <v>0</v>
      </c>
      <c r="U243" s="11">
        <f t="shared" si="25"/>
        <v>0</v>
      </c>
      <c r="V243" s="11">
        <f t="shared" si="26"/>
        <v>868386.38</v>
      </c>
      <c r="W243" s="12">
        <f t="shared" si="27"/>
        <v>147894.76</v>
      </c>
      <c r="X243" s="16">
        <v>424069.45</v>
      </c>
      <c r="Y243" s="12">
        <v>5853699.540000001</v>
      </c>
    </row>
    <row r="244" spans="1:25">
      <c r="A244" s="19" t="s">
        <v>493</v>
      </c>
      <c r="B244" s="20" t="s">
        <v>494</v>
      </c>
      <c r="C244" s="10">
        <v>823787</v>
      </c>
      <c r="D244" s="11">
        <v>3184334</v>
      </c>
      <c r="E244" s="11">
        <v>1431514</v>
      </c>
      <c r="F244" s="12">
        <v>5726055</v>
      </c>
      <c r="G244" s="10">
        <v>319209</v>
      </c>
      <c r="H244" s="12">
        <v>0</v>
      </c>
      <c r="I244" s="10">
        <v>504313.8</v>
      </c>
      <c r="J244" s="11">
        <v>3184334</v>
      </c>
      <c r="K244" s="11">
        <v>282634.8</v>
      </c>
      <c r="L244" s="12">
        <v>2192651.2400000002</v>
      </c>
      <c r="M244" s="10">
        <v>0</v>
      </c>
      <c r="N244" s="11">
        <v>0</v>
      </c>
      <c r="O244" s="11">
        <v>1148879.2</v>
      </c>
      <c r="P244" s="12">
        <v>3533403.76</v>
      </c>
      <c r="Q244" s="10">
        <v>0</v>
      </c>
      <c r="R244" s="11">
        <v>0</v>
      </c>
      <c r="S244" s="11">
        <v>0</v>
      </c>
      <c r="T244" s="10">
        <f t="shared" si="24"/>
        <v>264.2</v>
      </c>
      <c r="U244" s="11">
        <f t="shared" si="25"/>
        <v>0</v>
      </c>
      <c r="V244" s="11">
        <f t="shared" si="26"/>
        <v>0</v>
      </c>
      <c r="W244" s="12">
        <f t="shared" si="27"/>
        <v>0</v>
      </c>
      <c r="X244" s="16">
        <v>117141.13999999998</v>
      </c>
      <c r="Y244" s="12">
        <v>5429211.71</v>
      </c>
    </row>
    <row r="245" spans="1:25">
      <c r="A245" s="19" t="s">
        <v>495</v>
      </c>
      <c r="B245" s="20" t="s">
        <v>496</v>
      </c>
      <c r="C245" s="10">
        <v>13501</v>
      </c>
      <c r="D245" s="11">
        <v>4694</v>
      </c>
      <c r="E245" s="11">
        <v>11000</v>
      </c>
      <c r="F245" s="12">
        <v>45805</v>
      </c>
      <c r="G245" s="10">
        <v>13501</v>
      </c>
      <c r="H245" s="12">
        <v>0</v>
      </c>
      <c r="I245" s="10">
        <v>0</v>
      </c>
      <c r="J245" s="11">
        <v>0</v>
      </c>
      <c r="K245" s="11">
        <v>0</v>
      </c>
      <c r="L245" s="12">
        <v>37477.5</v>
      </c>
      <c r="M245" s="10">
        <v>0</v>
      </c>
      <c r="N245" s="11">
        <v>4694</v>
      </c>
      <c r="O245" s="11">
        <v>11000</v>
      </c>
      <c r="P245" s="12">
        <v>8327.5</v>
      </c>
      <c r="Q245" s="10">
        <v>0</v>
      </c>
      <c r="R245" s="11">
        <v>0</v>
      </c>
      <c r="S245" s="11">
        <v>0</v>
      </c>
      <c r="T245" s="10">
        <f t="shared" si="24"/>
        <v>0</v>
      </c>
      <c r="U245" s="11">
        <f t="shared" si="25"/>
        <v>0</v>
      </c>
      <c r="V245" s="11">
        <f t="shared" si="26"/>
        <v>0</v>
      </c>
      <c r="W245" s="12">
        <f t="shared" si="27"/>
        <v>0</v>
      </c>
      <c r="X245" s="16">
        <v>2634</v>
      </c>
      <c r="Y245" s="12">
        <v>13618</v>
      </c>
    </row>
    <row r="246" spans="1:25">
      <c r="A246" s="19" t="s">
        <v>497</v>
      </c>
      <c r="B246" s="20" t="s">
        <v>498</v>
      </c>
      <c r="C246" s="10">
        <v>1481</v>
      </c>
      <c r="D246" s="11">
        <v>0</v>
      </c>
      <c r="E246" s="11">
        <v>0</v>
      </c>
      <c r="F246" s="12">
        <v>73519</v>
      </c>
      <c r="G246" s="10">
        <v>1481</v>
      </c>
      <c r="H246" s="12">
        <v>0</v>
      </c>
      <c r="I246" s="10">
        <v>0</v>
      </c>
      <c r="J246" s="11">
        <v>0</v>
      </c>
      <c r="K246" s="11">
        <v>0</v>
      </c>
      <c r="L246" s="12">
        <v>0</v>
      </c>
      <c r="M246" s="10">
        <v>0</v>
      </c>
      <c r="N246" s="11">
        <v>0</v>
      </c>
      <c r="O246" s="11">
        <v>0</v>
      </c>
      <c r="P246" s="12">
        <v>0</v>
      </c>
      <c r="Q246" s="10">
        <v>0</v>
      </c>
      <c r="R246" s="11">
        <v>0</v>
      </c>
      <c r="S246" s="11">
        <v>0</v>
      </c>
      <c r="T246" s="10">
        <f t="shared" si="24"/>
        <v>0</v>
      </c>
      <c r="U246" s="11">
        <f t="shared" si="25"/>
        <v>0</v>
      </c>
      <c r="V246" s="11">
        <f t="shared" si="26"/>
        <v>0</v>
      </c>
      <c r="W246" s="12">
        <f t="shared" si="27"/>
        <v>73519</v>
      </c>
      <c r="X246" s="16">
        <v>0</v>
      </c>
      <c r="Y246" s="12">
        <v>0</v>
      </c>
    </row>
    <row r="247" spans="1:25">
      <c r="A247" s="19" t="s">
        <v>499</v>
      </c>
      <c r="B247" s="20" t="s">
        <v>500</v>
      </c>
      <c r="C247" s="10">
        <v>265032</v>
      </c>
      <c r="D247" s="11">
        <v>1024983</v>
      </c>
      <c r="E247" s="11">
        <v>460780</v>
      </c>
      <c r="F247" s="12">
        <v>1843121</v>
      </c>
      <c r="G247" s="10">
        <v>265032</v>
      </c>
      <c r="H247" s="12">
        <v>0</v>
      </c>
      <c r="I247" s="10">
        <v>0</v>
      </c>
      <c r="J247" s="11">
        <v>1024983</v>
      </c>
      <c r="K247" s="11">
        <v>425182.2</v>
      </c>
      <c r="L247" s="12">
        <v>1224644.6400000001</v>
      </c>
      <c r="M247" s="10">
        <v>0</v>
      </c>
      <c r="N247" s="11">
        <v>0</v>
      </c>
      <c r="O247" s="11">
        <v>35597.800000000003</v>
      </c>
      <c r="P247" s="12">
        <v>529670.96000000008</v>
      </c>
      <c r="Q247" s="10">
        <v>0</v>
      </c>
      <c r="R247" s="11">
        <v>0</v>
      </c>
      <c r="S247" s="11">
        <v>88805.4</v>
      </c>
      <c r="T247" s="10">
        <f t="shared" si="24"/>
        <v>0</v>
      </c>
      <c r="U247" s="11">
        <f t="shared" si="25"/>
        <v>0</v>
      </c>
      <c r="V247" s="11">
        <f t="shared" si="26"/>
        <v>0</v>
      </c>
      <c r="W247" s="12">
        <f t="shared" si="27"/>
        <v>0</v>
      </c>
      <c r="X247" s="16">
        <v>48448</v>
      </c>
      <c r="Y247" s="12">
        <v>193794.99999999997</v>
      </c>
    </row>
    <row r="248" spans="1:25">
      <c r="A248" s="19" t="s">
        <v>501</v>
      </c>
      <c r="B248" s="20" t="s">
        <v>502</v>
      </c>
      <c r="C248" s="10">
        <v>425986</v>
      </c>
      <c r="D248" s="11">
        <v>1646675</v>
      </c>
      <c r="E248" s="11">
        <v>740261</v>
      </c>
      <c r="F248" s="12">
        <v>2961044</v>
      </c>
      <c r="G248" s="10">
        <v>245126</v>
      </c>
      <c r="H248" s="12">
        <v>0</v>
      </c>
      <c r="I248" s="10">
        <v>180860</v>
      </c>
      <c r="J248" s="11">
        <v>834240.19</v>
      </c>
      <c r="K248" s="11">
        <v>0</v>
      </c>
      <c r="L248" s="12">
        <v>0</v>
      </c>
      <c r="M248" s="10">
        <v>0</v>
      </c>
      <c r="N248" s="11">
        <v>812434.80999999994</v>
      </c>
      <c r="O248" s="11">
        <v>740261</v>
      </c>
      <c r="P248" s="12">
        <v>475396.66</v>
      </c>
      <c r="Q248" s="10">
        <v>0</v>
      </c>
      <c r="R248" s="11">
        <v>0</v>
      </c>
      <c r="S248" s="11">
        <v>633153.56000000006</v>
      </c>
      <c r="T248" s="10">
        <f t="shared" si="24"/>
        <v>0</v>
      </c>
      <c r="U248" s="11">
        <f t="shared" si="25"/>
        <v>0</v>
      </c>
      <c r="V248" s="11">
        <f t="shared" si="26"/>
        <v>0</v>
      </c>
      <c r="W248" s="12">
        <f t="shared" si="27"/>
        <v>1852493.78</v>
      </c>
      <c r="X248" s="16">
        <v>0</v>
      </c>
      <c r="Y248" s="12">
        <v>209929.31</v>
      </c>
    </row>
    <row r="249" spans="1:25">
      <c r="A249" s="19" t="s">
        <v>503</v>
      </c>
      <c r="B249" s="20" t="s">
        <v>504</v>
      </c>
      <c r="C249" s="10">
        <v>165260</v>
      </c>
      <c r="D249" s="11">
        <v>580803</v>
      </c>
      <c r="E249" s="11">
        <v>261099</v>
      </c>
      <c r="F249" s="12">
        <v>1044397</v>
      </c>
      <c r="G249" s="10">
        <v>159133.82</v>
      </c>
      <c r="H249" s="12">
        <v>0</v>
      </c>
      <c r="I249" s="10">
        <v>6126.18</v>
      </c>
      <c r="J249" s="11">
        <v>420449.70000000007</v>
      </c>
      <c r="K249" s="11">
        <v>0</v>
      </c>
      <c r="L249" s="12">
        <v>0</v>
      </c>
      <c r="M249" s="10">
        <v>0</v>
      </c>
      <c r="N249" s="11">
        <v>160353.29999999999</v>
      </c>
      <c r="O249" s="11">
        <v>191520.21999999997</v>
      </c>
      <c r="P249" s="12">
        <v>834962.66000000015</v>
      </c>
      <c r="Q249" s="10">
        <v>0</v>
      </c>
      <c r="R249" s="11">
        <v>11181.89</v>
      </c>
      <c r="S249" s="11">
        <v>209434.34000000003</v>
      </c>
      <c r="T249" s="10">
        <f t="shared" si="24"/>
        <v>0</v>
      </c>
      <c r="U249" s="11">
        <f t="shared" si="25"/>
        <v>0</v>
      </c>
      <c r="V249" s="11">
        <f t="shared" si="26"/>
        <v>58396.89</v>
      </c>
      <c r="W249" s="12">
        <f t="shared" si="27"/>
        <v>0</v>
      </c>
      <c r="X249" s="16">
        <v>48590.83</v>
      </c>
      <c r="Y249" s="12">
        <v>960538.85000000009</v>
      </c>
    </row>
    <row r="250" spans="1:25">
      <c r="A250" s="19" t="s">
        <v>505</v>
      </c>
      <c r="B250" s="20" t="s">
        <v>506</v>
      </c>
      <c r="C250" s="10">
        <v>199460</v>
      </c>
      <c r="D250" s="11">
        <v>765238</v>
      </c>
      <c r="E250" s="11">
        <v>344012</v>
      </c>
      <c r="F250" s="12">
        <v>1376049</v>
      </c>
      <c r="G250" s="10">
        <v>199460</v>
      </c>
      <c r="H250" s="12">
        <v>311158.61</v>
      </c>
      <c r="I250" s="10">
        <v>0</v>
      </c>
      <c r="J250" s="11">
        <v>452070.67</v>
      </c>
      <c r="K250" s="11">
        <v>227024</v>
      </c>
      <c r="L250" s="12">
        <v>616981.29</v>
      </c>
      <c r="M250" s="10">
        <v>0</v>
      </c>
      <c r="N250" s="11">
        <v>2008.7199999999998</v>
      </c>
      <c r="O250" s="11">
        <v>116988</v>
      </c>
      <c r="P250" s="12">
        <v>609809.62</v>
      </c>
      <c r="Q250" s="10">
        <v>0</v>
      </c>
      <c r="R250" s="11">
        <v>0</v>
      </c>
      <c r="S250" s="11">
        <v>139738.49</v>
      </c>
      <c r="T250" s="10">
        <f t="shared" si="24"/>
        <v>0</v>
      </c>
      <c r="U250" s="11">
        <f t="shared" si="25"/>
        <v>0</v>
      </c>
      <c r="V250" s="11">
        <f t="shared" si="26"/>
        <v>0</v>
      </c>
      <c r="W250" s="12">
        <f t="shared" si="27"/>
        <v>9519.6</v>
      </c>
      <c r="X250" s="16">
        <v>61327.61</v>
      </c>
      <c r="Y250" s="12">
        <v>1088780.3800000001</v>
      </c>
    </row>
    <row r="251" spans="1:25">
      <c r="A251" s="19" t="s">
        <v>507</v>
      </c>
      <c r="B251" s="20" t="s">
        <v>508</v>
      </c>
      <c r="C251" s="10">
        <v>1517377</v>
      </c>
      <c r="D251" s="11">
        <v>5865513</v>
      </c>
      <c r="E251" s="11">
        <v>2636835</v>
      </c>
      <c r="F251" s="12">
        <v>10547340</v>
      </c>
      <c r="G251" s="10">
        <v>1517377</v>
      </c>
      <c r="H251" s="12">
        <v>0</v>
      </c>
      <c r="I251" s="10">
        <v>0</v>
      </c>
      <c r="J251" s="11">
        <v>4079842.51</v>
      </c>
      <c r="K251" s="11">
        <v>2053277.05</v>
      </c>
      <c r="L251" s="12">
        <v>2973994.92</v>
      </c>
      <c r="M251" s="10">
        <v>0</v>
      </c>
      <c r="N251" s="11">
        <v>1563953.4399999997</v>
      </c>
      <c r="O251" s="11">
        <v>583557.95000000007</v>
      </c>
      <c r="P251" s="12">
        <v>5118959.0999999996</v>
      </c>
      <c r="Q251" s="10">
        <v>221717.05000000002</v>
      </c>
      <c r="R251" s="11">
        <v>0</v>
      </c>
      <c r="S251" s="11">
        <v>2454385.98</v>
      </c>
      <c r="T251" s="10">
        <f t="shared" si="24"/>
        <v>0</v>
      </c>
      <c r="U251" s="11">
        <f t="shared" si="25"/>
        <v>0</v>
      </c>
      <c r="V251" s="11">
        <f t="shared" si="26"/>
        <v>0</v>
      </c>
      <c r="W251" s="12">
        <f t="shared" si="27"/>
        <v>0</v>
      </c>
      <c r="X251" s="16">
        <v>1826419.9700000002</v>
      </c>
      <c r="Y251" s="12">
        <v>10505467.319999998</v>
      </c>
    </row>
    <row r="252" spans="1:25">
      <c r="A252" s="19" t="s">
        <v>509</v>
      </c>
      <c r="B252" s="20" t="s">
        <v>510</v>
      </c>
      <c r="C252" s="10">
        <v>152004</v>
      </c>
      <c r="D252" s="11">
        <v>587578</v>
      </c>
      <c r="E252" s="11">
        <v>264145</v>
      </c>
      <c r="F252" s="12">
        <v>1056580</v>
      </c>
      <c r="G252" s="10">
        <v>152004</v>
      </c>
      <c r="H252" s="12">
        <v>0</v>
      </c>
      <c r="I252" s="10">
        <v>0</v>
      </c>
      <c r="J252" s="11">
        <v>256174.48</v>
      </c>
      <c r="K252" s="11">
        <v>96955.11</v>
      </c>
      <c r="L252" s="12">
        <v>464831.57</v>
      </c>
      <c r="M252" s="10">
        <v>0</v>
      </c>
      <c r="N252" s="11">
        <v>325008</v>
      </c>
      <c r="O252" s="11">
        <v>145372.14000000001</v>
      </c>
      <c r="P252" s="12">
        <v>513367.99999999994</v>
      </c>
      <c r="Q252" s="10">
        <v>6395.52</v>
      </c>
      <c r="R252" s="11">
        <v>21817.75</v>
      </c>
      <c r="S252" s="11">
        <v>78380.429999999993</v>
      </c>
      <c r="T252" s="10">
        <f t="shared" si="24"/>
        <v>0</v>
      </c>
      <c r="U252" s="11">
        <f t="shared" si="25"/>
        <v>0</v>
      </c>
      <c r="V252" s="11">
        <f t="shared" si="26"/>
        <v>0</v>
      </c>
      <c r="W252" s="12">
        <f t="shared" si="27"/>
        <v>0</v>
      </c>
      <c r="X252" s="16">
        <v>57789.77</v>
      </c>
      <c r="Y252" s="12">
        <v>1056580</v>
      </c>
    </row>
    <row r="253" spans="1:25">
      <c r="A253" s="19" t="s">
        <v>511</v>
      </c>
      <c r="B253" s="20" t="s">
        <v>512</v>
      </c>
      <c r="C253" s="10">
        <v>56283</v>
      </c>
      <c r="D253" s="11">
        <v>282936</v>
      </c>
      <c r="E253" s="11">
        <v>127194</v>
      </c>
      <c r="F253" s="12">
        <v>508775</v>
      </c>
      <c r="G253" s="10">
        <v>35873.949999999997</v>
      </c>
      <c r="H253" s="12">
        <v>0</v>
      </c>
      <c r="I253" s="10">
        <v>19544.650000000001</v>
      </c>
      <c r="J253" s="11">
        <v>49061.810000000005</v>
      </c>
      <c r="K253" s="11">
        <v>40996.57</v>
      </c>
      <c r="L253" s="12">
        <v>0</v>
      </c>
      <c r="M253" s="10">
        <v>0</v>
      </c>
      <c r="N253" s="11">
        <v>25964.76</v>
      </c>
      <c r="O253" s="11">
        <v>67216.790000000008</v>
      </c>
      <c r="P253" s="12">
        <v>23769.279999999999</v>
      </c>
      <c r="Q253" s="10">
        <v>207907.71</v>
      </c>
      <c r="R253" s="11">
        <v>9013.36</v>
      </c>
      <c r="S253" s="11">
        <v>485005.72</v>
      </c>
      <c r="T253" s="10">
        <f t="shared" si="24"/>
        <v>864.4</v>
      </c>
      <c r="U253" s="11">
        <f t="shared" si="25"/>
        <v>1.72</v>
      </c>
      <c r="V253" s="11">
        <f t="shared" si="26"/>
        <v>9967.2800000000007</v>
      </c>
      <c r="W253" s="12">
        <f t="shared" si="27"/>
        <v>0</v>
      </c>
      <c r="X253" s="16">
        <v>19748.809999999994</v>
      </c>
      <c r="Y253" s="12">
        <v>108416</v>
      </c>
    </row>
    <row r="254" spans="1:25">
      <c r="A254" s="19" t="s">
        <v>513</v>
      </c>
      <c r="B254" s="20" t="s">
        <v>514</v>
      </c>
      <c r="C254" s="10">
        <v>97834</v>
      </c>
      <c r="D254" s="11">
        <v>546328</v>
      </c>
      <c r="E254" s="11">
        <v>245601</v>
      </c>
      <c r="F254" s="12">
        <v>982404</v>
      </c>
      <c r="G254" s="10">
        <v>97834</v>
      </c>
      <c r="H254" s="12">
        <v>265361.53000000003</v>
      </c>
      <c r="I254" s="10">
        <v>0</v>
      </c>
      <c r="J254" s="11">
        <v>120785.47</v>
      </c>
      <c r="K254" s="11">
        <v>111776.90000000001</v>
      </c>
      <c r="L254" s="12">
        <v>406294.85999999993</v>
      </c>
      <c r="M254" s="10">
        <v>0</v>
      </c>
      <c r="N254" s="11">
        <v>154496.64000000001</v>
      </c>
      <c r="O254" s="11">
        <v>101524.45999999998</v>
      </c>
      <c r="P254" s="12">
        <v>260227.84999999998</v>
      </c>
      <c r="Q254" s="10">
        <v>5684.36</v>
      </c>
      <c r="R254" s="11">
        <v>23295.13</v>
      </c>
      <c r="S254" s="11">
        <v>124911.41</v>
      </c>
      <c r="T254" s="10">
        <f t="shared" si="24"/>
        <v>0</v>
      </c>
      <c r="U254" s="11">
        <f t="shared" si="25"/>
        <v>0</v>
      </c>
      <c r="V254" s="11">
        <f t="shared" si="26"/>
        <v>9004.51</v>
      </c>
      <c r="W254" s="12">
        <f t="shared" si="27"/>
        <v>190969.88</v>
      </c>
      <c r="X254" s="16">
        <v>47425.17</v>
      </c>
      <c r="Y254" s="12">
        <v>639066.10000000009</v>
      </c>
    </row>
    <row r="255" spans="1:25">
      <c r="A255" s="19" t="s">
        <v>515</v>
      </c>
      <c r="B255" s="20" t="s">
        <v>516</v>
      </c>
      <c r="C255" s="10">
        <v>9089388</v>
      </c>
      <c r="D255" s="11">
        <v>35431017</v>
      </c>
      <c r="E255" s="11">
        <v>15927975</v>
      </c>
      <c r="F255" s="12">
        <v>63711901</v>
      </c>
      <c r="G255" s="10">
        <v>6113616.6699999999</v>
      </c>
      <c r="H255" s="12">
        <v>0</v>
      </c>
      <c r="I255" s="10">
        <v>2884388.85</v>
      </c>
      <c r="J255" s="11">
        <v>10758829.6</v>
      </c>
      <c r="K255" s="11">
        <v>11266549.18</v>
      </c>
      <c r="L255" s="12">
        <v>1756183.31</v>
      </c>
      <c r="M255" s="10">
        <v>91382.48</v>
      </c>
      <c r="N255" s="11">
        <v>14920139.380000001</v>
      </c>
      <c r="O255" s="11">
        <v>4661425.82</v>
      </c>
      <c r="P255" s="12">
        <v>22314678.609999999</v>
      </c>
      <c r="Q255" s="10">
        <v>9752048.0199999996</v>
      </c>
      <c r="R255" s="11">
        <v>0</v>
      </c>
      <c r="S255" s="11">
        <v>8420505.7100000009</v>
      </c>
      <c r="T255" s="10">
        <f t="shared" si="24"/>
        <v>0</v>
      </c>
      <c r="U255" s="11">
        <f t="shared" si="25"/>
        <v>0</v>
      </c>
      <c r="V255" s="11">
        <f t="shared" si="26"/>
        <v>0</v>
      </c>
      <c r="W255" s="12">
        <f t="shared" si="27"/>
        <v>31220533.370000001</v>
      </c>
      <c r="X255" s="16">
        <v>1307105.71</v>
      </c>
      <c r="Y255" s="12">
        <v>21097754.91</v>
      </c>
    </row>
    <row r="256" spans="1:25">
      <c r="A256" s="19" t="s">
        <v>517</v>
      </c>
      <c r="B256" s="20" t="s">
        <v>518</v>
      </c>
      <c r="C256" s="10">
        <v>20543</v>
      </c>
      <c r="D256" s="11">
        <v>79414</v>
      </c>
      <c r="E256" s="11">
        <v>35700</v>
      </c>
      <c r="F256" s="12">
        <v>142802</v>
      </c>
      <c r="G256" s="10">
        <v>17485.329999999998</v>
      </c>
      <c r="H256" s="12">
        <v>0</v>
      </c>
      <c r="I256" s="10">
        <v>3057.67</v>
      </c>
      <c r="J256" s="11">
        <v>79414</v>
      </c>
      <c r="K256" s="11">
        <v>148.13999999999999</v>
      </c>
      <c r="L256" s="12">
        <v>0</v>
      </c>
      <c r="M256" s="10">
        <v>0</v>
      </c>
      <c r="N256" s="11">
        <v>0</v>
      </c>
      <c r="O256" s="11">
        <v>13779.670000000002</v>
      </c>
      <c r="P256" s="12">
        <v>70495.25</v>
      </c>
      <c r="Q256" s="10">
        <v>0</v>
      </c>
      <c r="R256" s="11">
        <v>7689.72</v>
      </c>
      <c r="S256" s="11">
        <v>30288.100000000002</v>
      </c>
      <c r="T256" s="10">
        <f t="shared" si="24"/>
        <v>0</v>
      </c>
      <c r="U256" s="11">
        <f t="shared" si="25"/>
        <v>0</v>
      </c>
      <c r="V256" s="11">
        <f t="shared" si="26"/>
        <v>14082.47</v>
      </c>
      <c r="W256" s="12">
        <f t="shared" si="27"/>
        <v>42018.65</v>
      </c>
      <c r="X256" s="16">
        <v>0</v>
      </c>
      <c r="Y256" s="12">
        <v>3055.09</v>
      </c>
    </row>
    <row r="257" spans="1:25">
      <c r="A257" s="19" t="s">
        <v>519</v>
      </c>
      <c r="B257" s="20" t="s">
        <v>520</v>
      </c>
      <c r="C257" s="10">
        <v>34112</v>
      </c>
      <c r="D257" s="11">
        <v>131437</v>
      </c>
      <c r="E257" s="11">
        <v>59087</v>
      </c>
      <c r="F257" s="12">
        <v>236350</v>
      </c>
      <c r="G257" s="10">
        <v>34112</v>
      </c>
      <c r="H257" s="12">
        <v>0</v>
      </c>
      <c r="I257" s="10">
        <v>0</v>
      </c>
      <c r="J257" s="11">
        <v>131437</v>
      </c>
      <c r="K257" s="11">
        <v>25819</v>
      </c>
      <c r="L257" s="12">
        <v>178869.38</v>
      </c>
      <c r="M257" s="10">
        <v>0</v>
      </c>
      <c r="N257" s="11">
        <v>0</v>
      </c>
      <c r="O257" s="11">
        <v>4675</v>
      </c>
      <c r="P257" s="12">
        <v>57480.619999999995</v>
      </c>
      <c r="Q257" s="10">
        <v>0</v>
      </c>
      <c r="R257" s="11">
        <v>12975.25</v>
      </c>
      <c r="S257" s="11">
        <v>0</v>
      </c>
      <c r="T257" s="10">
        <f t="shared" si="24"/>
        <v>0</v>
      </c>
      <c r="U257" s="11">
        <f t="shared" si="25"/>
        <v>0</v>
      </c>
      <c r="V257" s="11">
        <f t="shared" si="26"/>
        <v>15617.75</v>
      </c>
      <c r="W257" s="12">
        <f t="shared" si="27"/>
        <v>0</v>
      </c>
      <c r="X257" s="16">
        <v>5500</v>
      </c>
      <c r="Y257" s="12">
        <v>146683.53000000003</v>
      </c>
    </row>
    <row r="258" spans="1:25">
      <c r="A258" s="19" t="s">
        <v>521</v>
      </c>
      <c r="B258" s="20" t="s">
        <v>522</v>
      </c>
      <c r="C258" s="10">
        <v>379071</v>
      </c>
      <c r="D258" s="11">
        <v>1465320</v>
      </c>
      <c r="E258" s="11">
        <v>658733</v>
      </c>
      <c r="F258" s="12">
        <v>2634931</v>
      </c>
      <c r="G258" s="10">
        <v>379070.99999999994</v>
      </c>
      <c r="H258" s="12">
        <v>0</v>
      </c>
      <c r="I258" s="10">
        <v>0</v>
      </c>
      <c r="J258" s="11">
        <v>848043.82000000007</v>
      </c>
      <c r="K258" s="11">
        <v>312779.01</v>
      </c>
      <c r="L258" s="12">
        <v>681535.78</v>
      </c>
      <c r="M258" s="10">
        <v>0</v>
      </c>
      <c r="N258" s="11">
        <v>547849.98</v>
      </c>
      <c r="O258" s="11">
        <v>269107.11999999994</v>
      </c>
      <c r="P258" s="12">
        <v>763015.67</v>
      </c>
      <c r="Q258" s="10">
        <v>69426.199999999983</v>
      </c>
      <c r="R258" s="11">
        <v>29806.649999999998</v>
      </c>
      <c r="S258" s="11">
        <v>288254.09999999998</v>
      </c>
      <c r="T258" s="10">
        <f t="shared" si="24"/>
        <v>0</v>
      </c>
      <c r="U258" s="11">
        <f t="shared" si="25"/>
        <v>0</v>
      </c>
      <c r="V258" s="11">
        <f t="shared" si="26"/>
        <v>47040.22</v>
      </c>
      <c r="W258" s="12">
        <f t="shared" si="27"/>
        <v>902125.45</v>
      </c>
      <c r="X258" s="16">
        <v>94618.62999999999</v>
      </c>
      <c r="Y258" s="12">
        <v>1718344.7200000002</v>
      </c>
    </row>
    <row r="259" spans="1:25">
      <c r="A259" s="19" t="s">
        <v>523</v>
      </c>
      <c r="B259" s="20" t="s">
        <v>524</v>
      </c>
      <c r="C259" s="10">
        <v>6048</v>
      </c>
      <c r="D259" s="11">
        <v>0</v>
      </c>
      <c r="E259" s="11">
        <v>0</v>
      </c>
      <c r="F259" s="12">
        <v>68952</v>
      </c>
      <c r="G259" s="10">
        <v>4276.97</v>
      </c>
      <c r="H259" s="12">
        <v>0</v>
      </c>
      <c r="I259" s="10">
        <v>1771.03</v>
      </c>
      <c r="J259" s="11">
        <v>0</v>
      </c>
      <c r="K259" s="11">
        <v>0</v>
      </c>
      <c r="L259" s="12">
        <v>36917.879999999997</v>
      </c>
      <c r="M259" s="10">
        <v>0</v>
      </c>
      <c r="N259" s="11">
        <v>0</v>
      </c>
      <c r="O259" s="11">
        <v>0</v>
      </c>
      <c r="P259" s="12">
        <v>4106.2299999999996</v>
      </c>
      <c r="Q259" s="10">
        <v>0</v>
      </c>
      <c r="R259" s="11">
        <v>0</v>
      </c>
      <c r="S259" s="11">
        <v>0</v>
      </c>
      <c r="T259" s="10">
        <f t="shared" si="24"/>
        <v>0</v>
      </c>
      <c r="U259" s="11">
        <f t="shared" si="25"/>
        <v>0</v>
      </c>
      <c r="V259" s="11">
        <f t="shared" si="26"/>
        <v>0</v>
      </c>
      <c r="W259" s="12">
        <f t="shared" si="27"/>
        <v>27927.89</v>
      </c>
      <c r="X259" s="16">
        <v>0</v>
      </c>
      <c r="Y259" s="12">
        <v>38428.720000000001</v>
      </c>
    </row>
    <row r="260" spans="1:25">
      <c r="A260" s="19" t="s">
        <v>525</v>
      </c>
      <c r="B260" s="20" t="s">
        <v>526</v>
      </c>
      <c r="C260" s="10">
        <v>11520</v>
      </c>
      <c r="D260" s="11">
        <v>66143</v>
      </c>
      <c r="E260" s="11">
        <v>29734</v>
      </c>
      <c r="F260" s="12">
        <v>118938</v>
      </c>
      <c r="G260" s="10">
        <v>11520</v>
      </c>
      <c r="H260" s="12">
        <v>25442.66</v>
      </c>
      <c r="I260" s="10">
        <v>0</v>
      </c>
      <c r="J260" s="11">
        <v>29072.13</v>
      </c>
      <c r="K260" s="11">
        <v>0</v>
      </c>
      <c r="L260" s="12">
        <v>105713.42</v>
      </c>
      <c r="M260" s="10">
        <v>0</v>
      </c>
      <c r="N260" s="11">
        <v>11628.21</v>
      </c>
      <c r="O260" s="11">
        <v>18169.850000000002</v>
      </c>
      <c r="P260" s="12">
        <v>13224.58</v>
      </c>
      <c r="Q260" s="10">
        <v>0</v>
      </c>
      <c r="R260" s="11">
        <v>0</v>
      </c>
      <c r="S260" s="11">
        <v>0</v>
      </c>
      <c r="T260" s="10">
        <f t="shared" si="24"/>
        <v>0</v>
      </c>
      <c r="U260" s="11">
        <f t="shared" si="25"/>
        <v>0</v>
      </c>
      <c r="V260" s="11">
        <f t="shared" si="26"/>
        <v>11564.15</v>
      </c>
      <c r="W260" s="12">
        <f t="shared" si="27"/>
        <v>0</v>
      </c>
      <c r="X260" s="16">
        <v>8858.3100000000013</v>
      </c>
      <c r="Y260" s="12">
        <v>118938</v>
      </c>
    </row>
    <row r="261" spans="1:25">
      <c r="A261" s="21" t="s">
        <v>527</v>
      </c>
      <c r="B261" s="20" t="s">
        <v>528</v>
      </c>
      <c r="C261" s="10">
        <v>3831</v>
      </c>
      <c r="D261" s="11">
        <v>0</v>
      </c>
      <c r="E261" s="11">
        <v>0</v>
      </c>
      <c r="F261" s="12">
        <v>71169</v>
      </c>
      <c r="G261" s="10">
        <v>0</v>
      </c>
      <c r="H261" s="12">
        <v>0</v>
      </c>
      <c r="I261" s="10">
        <v>0</v>
      </c>
      <c r="J261" s="11">
        <v>0</v>
      </c>
      <c r="K261" s="11">
        <v>0</v>
      </c>
      <c r="L261" s="12">
        <v>0</v>
      </c>
      <c r="M261" s="10">
        <v>0</v>
      </c>
      <c r="N261" s="11">
        <v>0</v>
      </c>
      <c r="O261" s="11">
        <v>0</v>
      </c>
      <c r="P261" s="12">
        <v>0</v>
      </c>
      <c r="Q261" s="10">
        <v>0</v>
      </c>
      <c r="R261" s="11">
        <v>0</v>
      </c>
      <c r="S261" s="11">
        <v>0</v>
      </c>
      <c r="T261" s="10">
        <f t="shared" si="24"/>
        <v>3831</v>
      </c>
      <c r="U261" s="11">
        <f t="shared" si="25"/>
        <v>0</v>
      </c>
      <c r="V261" s="11">
        <f t="shared" si="26"/>
        <v>0</v>
      </c>
      <c r="W261" s="12">
        <f t="shared" si="27"/>
        <v>71169</v>
      </c>
      <c r="X261" s="16">
        <v>0</v>
      </c>
      <c r="Y261" s="12">
        <v>0</v>
      </c>
    </row>
    <row r="262" spans="1:25">
      <c r="A262" s="19" t="s">
        <v>529</v>
      </c>
      <c r="B262" s="20" t="s">
        <v>530</v>
      </c>
      <c r="C262" s="10">
        <v>264453</v>
      </c>
      <c r="D262" s="11">
        <v>1023042</v>
      </c>
      <c r="E262" s="11">
        <v>459907</v>
      </c>
      <c r="F262" s="12">
        <v>1839629</v>
      </c>
      <c r="G262" s="10">
        <v>264453</v>
      </c>
      <c r="H262" s="12">
        <v>0</v>
      </c>
      <c r="I262" s="10">
        <v>0</v>
      </c>
      <c r="J262" s="11">
        <v>1023039.74</v>
      </c>
      <c r="K262" s="11">
        <v>459907</v>
      </c>
      <c r="L262" s="12">
        <v>1335101.8800000001</v>
      </c>
      <c r="M262" s="10">
        <v>0</v>
      </c>
      <c r="N262" s="11">
        <v>0</v>
      </c>
      <c r="O262" s="11">
        <v>0</v>
      </c>
      <c r="P262" s="12">
        <v>504527.12</v>
      </c>
      <c r="Q262" s="10">
        <v>0</v>
      </c>
      <c r="R262" s="11">
        <v>0</v>
      </c>
      <c r="S262" s="11">
        <v>0</v>
      </c>
      <c r="T262" s="10">
        <f t="shared" ref="T262:T319" si="28">ROUND(C262-G262-I262-M262,2)</f>
        <v>0</v>
      </c>
      <c r="U262" s="11">
        <f t="shared" ref="U262:U319" si="29">ROUND(D262-H262-J262-N262-Q262,2)</f>
        <v>2.2599999999999998</v>
      </c>
      <c r="V262" s="11">
        <f t="shared" ref="V262:V319" si="30">ROUND(E262-K262-O262-R262,2)</f>
        <v>0</v>
      </c>
      <c r="W262" s="12">
        <f t="shared" ref="W262:W319" si="31">+ROUND(F262-L262-P262-S262,2)</f>
        <v>0</v>
      </c>
      <c r="X262" s="16">
        <v>56935.73</v>
      </c>
      <c r="Y262" s="12">
        <v>985924.74999999988</v>
      </c>
    </row>
    <row r="263" spans="1:25">
      <c r="A263" s="19" t="s">
        <v>531</v>
      </c>
      <c r="B263" s="20" t="s">
        <v>532</v>
      </c>
      <c r="C263" s="10">
        <v>20334</v>
      </c>
      <c r="D263" s="11">
        <v>0</v>
      </c>
      <c r="E263" s="11">
        <v>0</v>
      </c>
      <c r="F263" s="12">
        <v>54666</v>
      </c>
      <c r="G263" s="10">
        <v>7917.09</v>
      </c>
      <c r="H263" s="12">
        <v>0</v>
      </c>
      <c r="I263" s="10">
        <v>12416.91</v>
      </c>
      <c r="J263" s="11">
        <v>0</v>
      </c>
      <c r="K263" s="11">
        <v>0</v>
      </c>
      <c r="L263" s="12">
        <v>0</v>
      </c>
      <c r="M263" s="10">
        <v>0</v>
      </c>
      <c r="N263" s="11">
        <v>0</v>
      </c>
      <c r="O263" s="11">
        <v>0</v>
      </c>
      <c r="P263" s="12">
        <v>45927.13</v>
      </c>
      <c r="Q263" s="10">
        <v>0</v>
      </c>
      <c r="R263" s="11">
        <v>0</v>
      </c>
      <c r="S263" s="11">
        <v>8738.8700000000008</v>
      </c>
      <c r="T263" s="10">
        <f t="shared" si="28"/>
        <v>0</v>
      </c>
      <c r="U263" s="11">
        <f t="shared" si="29"/>
        <v>0</v>
      </c>
      <c r="V263" s="11">
        <f t="shared" si="30"/>
        <v>0</v>
      </c>
      <c r="W263" s="12">
        <f t="shared" si="31"/>
        <v>0</v>
      </c>
      <c r="X263" s="16">
        <v>0</v>
      </c>
      <c r="Y263" s="12">
        <v>16630.07</v>
      </c>
    </row>
    <row r="264" spans="1:25">
      <c r="A264" s="19" t="s">
        <v>533</v>
      </c>
      <c r="B264" s="20" t="s">
        <v>534</v>
      </c>
      <c r="C264" s="10">
        <v>213868</v>
      </c>
      <c r="D264" s="11">
        <v>827355</v>
      </c>
      <c r="E264" s="11">
        <v>371936</v>
      </c>
      <c r="F264" s="12">
        <v>1487746</v>
      </c>
      <c r="G264" s="10">
        <v>213868</v>
      </c>
      <c r="H264" s="12">
        <v>0</v>
      </c>
      <c r="I264" s="10">
        <v>0</v>
      </c>
      <c r="J264" s="11">
        <v>827355</v>
      </c>
      <c r="K264" s="11">
        <v>0</v>
      </c>
      <c r="L264" s="12">
        <v>251661.59999999998</v>
      </c>
      <c r="M264" s="10">
        <v>0</v>
      </c>
      <c r="N264" s="11">
        <v>0</v>
      </c>
      <c r="O264" s="11">
        <v>217289.91000000003</v>
      </c>
      <c r="P264" s="12">
        <v>435956.27999999991</v>
      </c>
      <c r="Q264" s="10">
        <v>0</v>
      </c>
      <c r="R264" s="11">
        <v>129478.20000000001</v>
      </c>
      <c r="S264" s="11">
        <v>480653.75</v>
      </c>
      <c r="T264" s="10">
        <f t="shared" si="28"/>
        <v>0</v>
      </c>
      <c r="U264" s="11">
        <f t="shared" si="29"/>
        <v>0</v>
      </c>
      <c r="V264" s="11">
        <f t="shared" si="30"/>
        <v>25167.89</v>
      </c>
      <c r="W264" s="12">
        <f t="shared" si="31"/>
        <v>319474.37</v>
      </c>
      <c r="X264" s="16">
        <v>161592.83000000002</v>
      </c>
      <c r="Y264" s="12">
        <v>950434.29</v>
      </c>
    </row>
    <row r="265" spans="1:25">
      <c r="A265" s="19" t="s">
        <v>535</v>
      </c>
      <c r="B265" s="20" t="s">
        <v>536</v>
      </c>
      <c r="C265" s="10">
        <v>220376</v>
      </c>
      <c r="D265" s="11">
        <v>789487</v>
      </c>
      <c r="E265" s="11">
        <v>354913</v>
      </c>
      <c r="F265" s="12">
        <v>1419652</v>
      </c>
      <c r="G265" s="10">
        <v>220376</v>
      </c>
      <c r="H265" s="12">
        <v>188572.27</v>
      </c>
      <c r="I265" s="10">
        <v>0</v>
      </c>
      <c r="J265" s="11">
        <v>471373.99</v>
      </c>
      <c r="K265" s="11">
        <v>95894.98000000001</v>
      </c>
      <c r="L265" s="12">
        <v>657293.86999999988</v>
      </c>
      <c r="M265" s="10">
        <v>0</v>
      </c>
      <c r="N265" s="11">
        <v>100711.01999999999</v>
      </c>
      <c r="O265" s="11">
        <v>248652.30999999997</v>
      </c>
      <c r="P265" s="12">
        <v>592087.50000000012</v>
      </c>
      <c r="Q265" s="10">
        <v>28829.72</v>
      </c>
      <c r="R265" s="11">
        <v>10365.709999999999</v>
      </c>
      <c r="S265" s="11">
        <v>170270.63</v>
      </c>
      <c r="T265" s="10">
        <f t="shared" si="28"/>
        <v>0</v>
      </c>
      <c r="U265" s="11">
        <f t="shared" si="29"/>
        <v>0</v>
      </c>
      <c r="V265" s="11">
        <f t="shared" si="30"/>
        <v>0</v>
      </c>
      <c r="W265" s="12">
        <f t="shared" si="31"/>
        <v>0</v>
      </c>
      <c r="X265" s="16">
        <v>10365.709999999999</v>
      </c>
      <c r="Y265" s="12">
        <v>1020272.9300000002</v>
      </c>
    </row>
    <row r="266" spans="1:25">
      <c r="A266" s="19" t="s">
        <v>537</v>
      </c>
      <c r="B266" s="20" t="s">
        <v>538</v>
      </c>
      <c r="C266" s="10">
        <v>112476</v>
      </c>
      <c r="D266" s="11">
        <v>413391</v>
      </c>
      <c r="E266" s="11">
        <v>185839</v>
      </c>
      <c r="F266" s="12">
        <v>743357</v>
      </c>
      <c r="G266" s="10">
        <v>100630.69</v>
      </c>
      <c r="H266" s="12">
        <v>0</v>
      </c>
      <c r="I266" s="10">
        <v>11845.31</v>
      </c>
      <c r="J266" s="11">
        <v>296653.56</v>
      </c>
      <c r="K266" s="11">
        <v>159754.24000000002</v>
      </c>
      <c r="L266" s="12">
        <v>584044.35</v>
      </c>
      <c r="M266" s="10">
        <v>0</v>
      </c>
      <c r="N266" s="11">
        <v>116737.44</v>
      </c>
      <c r="O266" s="11">
        <v>26084.760000000002</v>
      </c>
      <c r="P266" s="12">
        <v>159312.65000000002</v>
      </c>
      <c r="Q266" s="10">
        <v>0</v>
      </c>
      <c r="R266" s="11">
        <v>0</v>
      </c>
      <c r="S266" s="11">
        <v>0</v>
      </c>
      <c r="T266" s="10">
        <f t="shared" si="28"/>
        <v>0</v>
      </c>
      <c r="U266" s="11">
        <f t="shared" si="29"/>
        <v>0</v>
      </c>
      <c r="V266" s="11">
        <f t="shared" si="30"/>
        <v>0</v>
      </c>
      <c r="W266" s="12">
        <f t="shared" si="31"/>
        <v>0</v>
      </c>
      <c r="X266" s="16">
        <v>118165.22</v>
      </c>
      <c r="Y266" s="12">
        <v>15961.55</v>
      </c>
    </row>
    <row r="267" spans="1:25">
      <c r="A267" s="19" t="s">
        <v>539</v>
      </c>
      <c r="B267" s="20" t="s">
        <v>540</v>
      </c>
      <c r="C267" s="10">
        <v>61322</v>
      </c>
      <c r="D267" s="11">
        <v>226453</v>
      </c>
      <c r="E267" s="11">
        <v>101802</v>
      </c>
      <c r="F267" s="12">
        <v>407207</v>
      </c>
      <c r="G267" s="10">
        <v>60972</v>
      </c>
      <c r="H267" s="12">
        <v>0</v>
      </c>
      <c r="I267" s="10">
        <v>350</v>
      </c>
      <c r="J267" s="11">
        <v>208933.47999999998</v>
      </c>
      <c r="K267" s="11">
        <v>101802</v>
      </c>
      <c r="L267" s="12">
        <v>19179.309999999998</v>
      </c>
      <c r="M267" s="10">
        <v>0</v>
      </c>
      <c r="N267" s="11">
        <v>17519.52</v>
      </c>
      <c r="O267" s="11">
        <v>0</v>
      </c>
      <c r="P267" s="12">
        <v>357833.74</v>
      </c>
      <c r="Q267" s="10">
        <v>0</v>
      </c>
      <c r="R267" s="11">
        <v>0</v>
      </c>
      <c r="S267" s="11">
        <v>30193.95</v>
      </c>
      <c r="T267" s="10">
        <f t="shared" si="28"/>
        <v>0</v>
      </c>
      <c r="U267" s="11">
        <f t="shared" si="29"/>
        <v>0</v>
      </c>
      <c r="V267" s="11">
        <f t="shared" si="30"/>
        <v>0</v>
      </c>
      <c r="W267" s="12">
        <f t="shared" si="31"/>
        <v>0</v>
      </c>
      <c r="X267" s="16">
        <v>32202</v>
      </c>
      <c r="Y267" s="12">
        <v>19179.309999999998</v>
      </c>
    </row>
    <row r="268" spans="1:25">
      <c r="A268" s="19" t="s">
        <v>541</v>
      </c>
      <c r="B268" s="20" t="s">
        <v>542</v>
      </c>
      <c r="C268" s="10">
        <v>88464</v>
      </c>
      <c r="D268" s="11">
        <v>241309</v>
      </c>
      <c r="E268" s="11">
        <v>108480</v>
      </c>
      <c r="F268" s="12">
        <v>433922</v>
      </c>
      <c r="G268" s="10">
        <v>83835</v>
      </c>
      <c r="H268" s="12">
        <v>0</v>
      </c>
      <c r="I268" s="10">
        <v>4629</v>
      </c>
      <c r="J268" s="11">
        <v>238132.67</v>
      </c>
      <c r="K268" s="11">
        <v>108480</v>
      </c>
      <c r="L268" s="12">
        <v>187391.62</v>
      </c>
      <c r="M268" s="10">
        <v>0</v>
      </c>
      <c r="N268" s="11">
        <v>3176.33</v>
      </c>
      <c r="O268" s="11">
        <v>0</v>
      </c>
      <c r="P268" s="12">
        <v>234105.47</v>
      </c>
      <c r="Q268" s="10">
        <v>0</v>
      </c>
      <c r="R268" s="11">
        <v>0</v>
      </c>
      <c r="S268" s="11">
        <v>12424.91</v>
      </c>
      <c r="T268" s="10">
        <f t="shared" si="28"/>
        <v>0</v>
      </c>
      <c r="U268" s="11">
        <f t="shared" si="29"/>
        <v>0</v>
      </c>
      <c r="V268" s="11">
        <f t="shared" si="30"/>
        <v>0</v>
      </c>
      <c r="W268" s="12">
        <f t="shared" si="31"/>
        <v>0</v>
      </c>
      <c r="X268" s="16">
        <v>108479.99999999999</v>
      </c>
      <c r="Y268" s="12">
        <v>10169.469999999999</v>
      </c>
    </row>
    <row r="269" spans="1:25">
      <c r="A269" s="19" t="s">
        <v>543</v>
      </c>
      <c r="B269" s="20" t="s">
        <v>544</v>
      </c>
      <c r="C269" s="10">
        <v>41903</v>
      </c>
      <c r="D269" s="11">
        <v>160770</v>
      </c>
      <c r="E269" s="11">
        <v>72274</v>
      </c>
      <c r="F269" s="12">
        <v>289095</v>
      </c>
      <c r="G269" s="10">
        <v>41903</v>
      </c>
      <c r="H269" s="12">
        <v>0</v>
      </c>
      <c r="I269" s="10">
        <v>0</v>
      </c>
      <c r="J269" s="11">
        <v>160770</v>
      </c>
      <c r="K269" s="11">
        <v>0</v>
      </c>
      <c r="L269" s="12">
        <v>0</v>
      </c>
      <c r="M269" s="10">
        <v>0</v>
      </c>
      <c r="N269" s="11">
        <v>0</v>
      </c>
      <c r="O269" s="11">
        <v>72274</v>
      </c>
      <c r="P269" s="12">
        <v>250540.83000000005</v>
      </c>
      <c r="Q269" s="10">
        <v>0</v>
      </c>
      <c r="R269" s="11">
        <v>0</v>
      </c>
      <c r="S269" s="11">
        <v>16617.329999999998</v>
      </c>
      <c r="T269" s="10">
        <f t="shared" si="28"/>
        <v>0</v>
      </c>
      <c r="U269" s="11">
        <f t="shared" si="29"/>
        <v>0</v>
      </c>
      <c r="V269" s="11">
        <f t="shared" si="30"/>
        <v>0</v>
      </c>
      <c r="W269" s="12">
        <f t="shared" si="31"/>
        <v>21936.84</v>
      </c>
      <c r="X269" s="16">
        <v>22275.369999999995</v>
      </c>
      <c r="Y269" s="12">
        <v>241570.07000000004</v>
      </c>
    </row>
    <row r="270" spans="1:25">
      <c r="A270" s="19" t="s">
        <v>545</v>
      </c>
      <c r="B270" s="20" t="s">
        <v>546</v>
      </c>
      <c r="C270" s="10">
        <v>729885</v>
      </c>
      <c r="D270" s="11">
        <v>2823574</v>
      </c>
      <c r="E270" s="11">
        <v>1269335</v>
      </c>
      <c r="F270" s="12">
        <v>5077339</v>
      </c>
      <c r="G270" s="10">
        <v>729885</v>
      </c>
      <c r="H270" s="12">
        <v>0</v>
      </c>
      <c r="I270" s="10">
        <v>0</v>
      </c>
      <c r="J270" s="11">
        <v>1731922.37</v>
      </c>
      <c r="K270" s="11">
        <v>456021.53</v>
      </c>
      <c r="L270" s="12">
        <v>760210.09</v>
      </c>
      <c r="M270" s="10">
        <v>0</v>
      </c>
      <c r="N270" s="11">
        <v>800496.41</v>
      </c>
      <c r="O270" s="11">
        <v>465448.47000000003</v>
      </c>
      <c r="P270" s="12">
        <v>1485509.81</v>
      </c>
      <c r="Q270" s="10">
        <v>291155.21999999997</v>
      </c>
      <c r="R270" s="11">
        <v>347864.99999999994</v>
      </c>
      <c r="S270" s="11">
        <v>953798.41999999993</v>
      </c>
      <c r="T270" s="10">
        <f t="shared" si="28"/>
        <v>0</v>
      </c>
      <c r="U270" s="11">
        <f t="shared" si="29"/>
        <v>0</v>
      </c>
      <c r="V270" s="11">
        <f t="shared" si="30"/>
        <v>0</v>
      </c>
      <c r="W270" s="12">
        <f t="shared" si="31"/>
        <v>1877820.68</v>
      </c>
      <c r="X270" s="16">
        <v>208719.06</v>
      </c>
      <c r="Y270" s="12">
        <v>1266601.8699999999</v>
      </c>
    </row>
    <row r="271" spans="1:25">
      <c r="A271" s="19" t="s">
        <v>547</v>
      </c>
      <c r="B271" s="20" t="s">
        <v>548</v>
      </c>
      <c r="C271" s="10">
        <v>2083101</v>
      </c>
      <c r="D271" s="11">
        <v>7992330</v>
      </c>
      <c r="E271" s="11">
        <v>3592943</v>
      </c>
      <c r="F271" s="12">
        <v>14371774</v>
      </c>
      <c r="G271" s="10">
        <v>2028219.13</v>
      </c>
      <c r="H271" s="12">
        <v>2235357.71</v>
      </c>
      <c r="I271" s="10">
        <v>25805.21</v>
      </c>
      <c r="J271" s="11">
        <v>5533071.209999999</v>
      </c>
      <c r="K271" s="11">
        <v>246107.94999999998</v>
      </c>
      <c r="L271" s="12">
        <v>1704649.8</v>
      </c>
      <c r="M271" s="10">
        <v>28022.26</v>
      </c>
      <c r="N271" s="11">
        <v>155931.09999999998</v>
      </c>
      <c r="O271" s="11">
        <v>1428728.72</v>
      </c>
      <c r="P271" s="12">
        <v>3098125.56</v>
      </c>
      <c r="Q271" s="10">
        <v>67531.01999999999</v>
      </c>
      <c r="R271" s="11">
        <v>1151085.2200000002</v>
      </c>
      <c r="S271" s="11">
        <v>5502365.8300000001</v>
      </c>
      <c r="T271" s="10">
        <f t="shared" si="28"/>
        <v>1054.4000000000001</v>
      </c>
      <c r="U271" s="11">
        <f t="shared" si="29"/>
        <v>438.96</v>
      </c>
      <c r="V271" s="11">
        <f t="shared" si="30"/>
        <v>767021.11</v>
      </c>
      <c r="W271" s="12">
        <f t="shared" si="31"/>
        <v>4066632.81</v>
      </c>
      <c r="X271" s="16">
        <v>340721.03999999992</v>
      </c>
      <c r="Y271" s="12">
        <v>1242489.54</v>
      </c>
    </row>
    <row r="272" spans="1:25">
      <c r="A272" s="19" t="s">
        <v>549</v>
      </c>
      <c r="B272" s="20" t="s">
        <v>550</v>
      </c>
      <c r="C272" s="10">
        <v>20315</v>
      </c>
      <c r="D272" s="11">
        <v>60643</v>
      </c>
      <c r="E272" s="11">
        <v>27262</v>
      </c>
      <c r="F272" s="12">
        <v>109047</v>
      </c>
      <c r="G272" s="10">
        <v>17614.8</v>
      </c>
      <c r="H272" s="12">
        <v>4552.46</v>
      </c>
      <c r="I272" s="10">
        <v>0</v>
      </c>
      <c r="J272" s="11">
        <v>0</v>
      </c>
      <c r="K272" s="11">
        <v>0</v>
      </c>
      <c r="L272" s="12">
        <v>0</v>
      </c>
      <c r="M272" s="10">
        <v>0</v>
      </c>
      <c r="N272" s="11">
        <v>0</v>
      </c>
      <c r="O272" s="11">
        <v>15628.45</v>
      </c>
      <c r="P272" s="12">
        <v>0</v>
      </c>
      <c r="Q272" s="10">
        <v>0</v>
      </c>
      <c r="R272" s="11">
        <v>0</v>
      </c>
      <c r="S272" s="11">
        <v>3923.27</v>
      </c>
      <c r="T272" s="10">
        <f t="shared" si="28"/>
        <v>2700.2</v>
      </c>
      <c r="U272" s="11">
        <f t="shared" si="29"/>
        <v>56090.54</v>
      </c>
      <c r="V272" s="11">
        <f t="shared" si="30"/>
        <v>11633.55</v>
      </c>
      <c r="W272" s="12">
        <f t="shared" si="31"/>
        <v>105123.73</v>
      </c>
      <c r="X272" s="16">
        <v>15628.45</v>
      </c>
      <c r="Y272" s="12">
        <v>0</v>
      </c>
    </row>
    <row r="273" spans="1:25">
      <c r="A273" s="19" t="s">
        <v>551</v>
      </c>
      <c r="B273" s="20" t="s">
        <v>552</v>
      </c>
      <c r="C273" s="10">
        <v>8277138</v>
      </c>
      <c r="D273" s="11">
        <v>31521316</v>
      </c>
      <c r="E273" s="11">
        <v>14170373</v>
      </c>
      <c r="F273" s="12">
        <v>56681493</v>
      </c>
      <c r="G273" s="10">
        <v>8276042.709999999</v>
      </c>
      <c r="H273" s="12">
        <v>0</v>
      </c>
      <c r="I273" s="10">
        <v>1095.29</v>
      </c>
      <c r="J273" s="11">
        <v>26696701.379999999</v>
      </c>
      <c r="K273" s="11">
        <v>1581163.08</v>
      </c>
      <c r="L273" s="12">
        <v>6803506.4900000002</v>
      </c>
      <c r="M273" s="10">
        <v>0</v>
      </c>
      <c r="N273" s="11">
        <v>4813464.3599999994</v>
      </c>
      <c r="O273" s="11">
        <v>7195232.1799999997</v>
      </c>
      <c r="P273" s="12">
        <v>25719474.73</v>
      </c>
      <c r="Q273" s="10">
        <v>11150.26</v>
      </c>
      <c r="R273" s="11">
        <v>3656043.4400000004</v>
      </c>
      <c r="S273" s="11">
        <v>9227804.6799999997</v>
      </c>
      <c r="T273" s="10">
        <f t="shared" si="28"/>
        <v>0</v>
      </c>
      <c r="U273" s="11">
        <f t="shared" si="29"/>
        <v>0</v>
      </c>
      <c r="V273" s="11">
        <f t="shared" si="30"/>
        <v>1737934.3</v>
      </c>
      <c r="W273" s="12">
        <f t="shared" si="31"/>
        <v>14930707.1</v>
      </c>
      <c r="X273" s="16">
        <v>1207584.28</v>
      </c>
      <c r="Y273" s="12">
        <v>21264357.720000003</v>
      </c>
    </row>
    <row r="274" spans="1:25">
      <c r="A274" s="19" t="s">
        <v>553</v>
      </c>
      <c r="B274" s="20" t="s">
        <v>554</v>
      </c>
      <c r="C274" s="10">
        <v>85908</v>
      </c>
      <c r="D274" s="11">
        <v>329602</v>
      </c>
      <c r="E274" s="11">
        <v>148172</v>
      </c>
      <c r="F274" s="12">
        <v>592690</v>
      </c>
      <c r="G274" s="10">
        <v>85908</v>
      </c>
      <c r="H274" s="12">
        <v>0</v>
      </c>
      <c r="I274" s="10">
        <v>0</v>
      </c>
      <c r="J274" s="11">
        <v>180638</v>
      </c>
      <c r="K274" s="11">
        <v>148172</v>
      </c>
      <c r="L274" s="12">
        <v>0</v>
      </c>
      <c r="M274" s="10">
        <v>0</v>
      </c>
      <c r="N274" s="11">
        <v>73347</v>
      </c>
      <c r="O274" s="11">
        <v>0</v>
      </c>
      <c r="P274" s="12">
        <v>0</v>
      </c>
      <c r="Q274" s="10">
        <v>75617</v>
      </c>
      <c r="R274" s="11">
        <v>0</v>
      </c>
      <c r="S274" s="11">
        <v>69993</v>
      </c>
      <c r="T274" s="10">
        <f t="shared" si="28"/>
        <v>0</v>
      </c>
      <c r="U274" s="11">
        <f t="shared" si="29"/>
        <v>0</v>
      </c>
      <c r="V274" s="11">
        <f t="shared" si="30"/>
        <v>0</v>
      </c>
      <c r="W274" s="12">
        <f t="shared" si="31"/>
        <v>522697</v>
      </c>
      <c r="X274" s="16">
        <v>33778.67</v>
      </c>
      <c r="Y274" s="12">
        <v>4183</v>
      </c>
    </row>
    <row r="275" spans="1:25">
      <c r="A275" s="19" t="s">
        <v>555</v>
      </c>
      <c r="B275" s="20" t="s">
        <v>556</v>
      </c>
      <c r="C275" s="10">
        <v>194611</v>
      </c>
      <c r="D275" s="11">
        <v>752556</v>
      </c>
      <c r="E275" s="11">
        <v>338311</v>
      </c>
      <c r="F275" s="12">
        <v>1353243</v>
      </c>
      <c r="G275" s="10">
        <v>194611</v>
      </c>
      <c r="H275" s="12">
        <v>0</v>
      </c>
      <c r="I275" s="10">
        <v>0</v>
      </c>
      <c r="J275" s="11">
        <v>0</v>
      </c>
      <c r="K275" s="11">
        <v>0</v>
      </c>
      <c r="L275" s="12">
        <v>0</v>
      </c>
      <c r="M275" s="10">
        <v>0</v>
      </c>
      <c r="N275" s="11">
        <v>752556</v>
      </c>
      <c r="O275" s="11">
        <v>0</v>
      </c>
      <c r="P275" s="12">
        <v>0</v>
      </c>
      <c r="Q275" s="10">
        <v>0</v>
      </c>
      <c r="R275" s="11">
        <v>0</v>
      </c>
      <c r="S275" s="11">
        <v>1183801.7699999998</v>
      </c>
      <c r="T275" s="10">
        <f t="shared" si="28"/>
        <v>0</v>
      </c>
      <c r="U275" s="11">
        <f t="shared" si="29"/>
        <v>0</v>
      </c>
      <c r="V275" s="11">
        <f t="shared" si="30"/>
        <v>338311</v>
      </c>
      <c r="W275" s="12">
        <f t="shared" si="31"/>
        <v>169441.23</v>
      </c>
      <c r="X275" s="16">
        <v>0</v>
      </c>
      <c r="Y275" s="12">
        <v>591648.83000000007</v>
      </c>
    </row>
    <row r="276" spans="1:25">
      <c r="A276" s="19" t="s">
        <v>557</v>
      </c>
      <c r="B276" s="20" t="s">
        <v>558</v>
      </c>
      <c r="C276" s="10">
        <v>21581</v>
      </c>
      <c r="D276" s="11">
        <v>83424</v>
      </c>
      <c r="E276" s="11">
        <v>37503</v>
      </c>
      <c r="F276" s="12">
        <v>150014</v>
      </c>
      <c r="G276" s="10">
        <v>21581</v>
      </c>
      <c r="H276" s="12">
        <v>13172.48</v>
      </c>
      <c r="I276" s="10">
        <v>0</v>
      </c>
      <c r="J276" s="11">
        <v>70251.51999999999</v>
      </c>
      <c r="K276" s="11">
        <v>37503</v>
      </c>
      <c r="L276" s="12">
        <v>6927.24</v>
      </c>
      <c r="M276" s="10">
        <v>0</v>
      </c>
      <c r="N276" s="11">
        <v>0</v>
      </c>
      <c r="O276" s="11">
        <v>0</v>
      </c>
      <c r="P276" s="12">
        <v>113944.91999999998</v>
      </c>
      <c r="Q276" s="10">
        <v>0</v>
      </c>
      <c r="R276" s="11">
        <v>0</v>
      </c>
      <c r="S276" s="11">
        <v>29141.84</v>
      </c>
      <c r="T276" s="10">
        <f t="shared" si="28"/>
        <v>0</v>
      </c>
      <c r="U276" s="11">
        <f t="shared" si="29"/>
        <v>0</v>
      </c>
      <c r="V276" s="11">
        <f t="shared" si="30"/>
        <v>0</v>
      </c>
      <c r="W276" s="12">
        <f t="shared" si="31"/>
        <v>0</v>
      </c>
      <c r="X276" s="16">
        <v>461.78</v>
      </c>
      <c r="Y276" s="12">
        <v>150013.99999999997</v>
      </c>
    </row>
    <row r="277" spans="1:25">
      <c r="A277" s="19" t="s">
        <v>559</v>
      </c>
      <c r="B277" s="20" t="s">
        <v>560</v>
      </c>
      <c r="C277" s="10">
        <v>201712</v>
      </c>
      <c r="D277" s="11">
        <v>711950</v>
      </c>
      <c r="E277" s="11">
        <v>320056</v>
      </c>
      <c r="F277" s="12">
        <v>1280226</v>
      </c>
      <c r="G277" s="10">
        <v>185954.62</v>
      </c>
      <c r="H277" s="12">
        <v>0</v>
      </c>
      <c r="I277" s="10">
        <v>15757.38</v>
      </c>
      <c r="J277" s="11">
        <v>491203.5</v>
      </c>
      <c r="K277" s="11">
        <v>86812.200000000012</v>
      </c>
      <c r="L277" s="12">
        <v>0</v>
      </c>
      <c r="M277" s="10">
        <v>0</v>
      </c>
      <c r="N277" s="11">
        <v>220746.5</v>
      </c>
      <c r="O277" s="11">
        <v>220582.61000000002</v>
      </c>
      <c r="P277" s="12">
        <v>521732.01999999996</v>
      </c>
      <c r="Q277" s="10">
        <v>0</v>
      </c>
      <c r="R277" s="11">
        <v>12661.189999999999</v>
      </c>
      <c r="S277" s="11">
        <v>145039.53</v>
      </c>
      <c r="T277" s="10">
        <f t="shared" si="28"/>
        <v>0</v>
      </c>
      <c r="U277" s="11">
        <f t="shared" si="29"/>
        <v>0</v>
      </c>
      <c r="V277" s="11">
        <f t="shared" si="30"/>
        <v>0</v>
      </c>
      <c r="W277" s="12">
        <f t="shared" si="31"/>
        <v>613454.44999999995</v>
      </c>
      <c r="X277" s="16">
        <v>43404.99</v>
      </c>
      <c r="Y277" s="12">
        <v>545839.35000000009</v>
      </c>
    </row>
    <row r="278" spans="1:25">
      <c r="A278" s="19" t="s">
        <v>561</v>
      </c>
      <c r="B278" s="20" t="s">
        <v>562</v>
      </c>
      <c r="C278" s="10">
        <v>25334</v>
      </c>
      <c r="D278" s="11">
        <v>97928</v>
      </c>
      <c r="E278" s="11">
        <v>44023</v>
      </c>
      <c r="F278" s="12">
        <v>176094</v>
      </c>
      <c r="G278" s="10">
        <v>25334</v>
      </c>
      <c r="H278" s="12">
        <v>0</v>
      </c>
      <c r="I278" s="10">
        <v>0</v>
      </c>
      <c r="J278" s="11">
        <v>19408.349999999999</v>
      </c>
      <c r="K278" s="11">
        <v>43993</v>
      </c>
      <c r="L278" s="12">
        <v>102698.48</v>
      </c>
      <c r="M278" s="10">
        <v>0</v>
      </c>
      <c r="N278" s="11">
        <v>78519.649999999994</v>
      </c>
      <c r="O278" s="11">
        <v>0</v>
      </c>
      <c r="P278" s="12">
        <v>40627.760000000002</v>
      </c>
      <c r="Q278" s="10">
        <v>0</v>
      </c>
      <c r="R278" s="11">
        <v>0</v>
      </c>
      <c r="S278" s="11">
        <v>6456.02</v>
      </c>
      <c r="T278" s="10">
        <f t="shared" si="28"/>
        <v>0</v>
      </c>
      <c r="U278" s="11">
        <f t="shared" si="29"/>
        <v>0</v>
      </c>
      <c r="V278" s="11">
        <f t="shared" si="30"/>
        <v>30</v>
      </c>
      <c r="W278" s="12">
        <f t="shared" si="31"/>
        <v>26311.74</v>
      </c>
      <c r="X278" s="16">
        <v>4000</v>
      </c>
      <c r="Y278" s="12">
        <v>64080.249999999993</v>
      </c>
    </row>
    <row r="279" spans="1:25">
      <c r="A279" s="19" t="s">
        <v>563</v>
      </c>
      <c r="B279" s="20" t="s">
        <v>564</v>
      </c>
      <c r="C279" s="10">
        <v>108803</v>
      </c>
      <c r="D279" s="11">
        <v>403692</v>
      </c>
      <c r="E279" s="11">
        <v>181479</v>
      </c>
      <c r="F279" s="12">
        <v>725917</v>
      </c>
      <c r="G279" s="10">
        <v>108803</v>
      </c>
      <c r="H279" s="12">
        <v>0</v>
      </c>
      <c r="I279" s="10">
        <v>0</v>
      </c>
      <c r="J279" s="11">
        <v>403692</v>
      </c>
      <c r="K279" s="11">
        <v>181479</v>
      </c>
      <c r="L279" s="12">
        <v>402168.43</v>
      </c>
      <c r="M279" s="10">
        <v>0</v>
      </c>
      <c r="N279" s="11">
        <v>0</v>
      </c>
      <c r="O279" s="11">
        <v>0</v>
      </c>
      <c r="P279" s="12">
        <v>323748.57</v>
      </c>
      <c r="Q279" s="10">
        <v>0</v>
      </c>
      <c r="R279" s="11">
        <v>0</v>
      </c>
      <c r="S279" s="11">
        <v>0</v>
      </c>
      <c r="T279" s="10">
        <f t="shared" si="28"/>
        <v>0</v>
      </c>
      <c r="U279" s="11">
        <f t="shared" si="29"/>
        <v>0</v>
      </c>
      <c r="V279" s="11">
        <f t="shared" si="30"/>
        <v>0</v>
      </c>
      <c r="W279" s="12">
        <f t="shared" si="31"/>
        <v>0</v>
      </c>
      <c r="X279" s="16">
        <v>75893.549999999988</v>
      </c>
      <c r="Y279" s="12">
        <v>488645.59</v>
      </c>
    </row>
    <row r="280" spans="1:25">
      <c r="A280" s="19" t="s">
        <v>565</v>
      </c>
      <c r="B280" s="20" t="s">
        <v>566</v>
      </c>
      <c r="C280" s="10">
        <v>268004</v>
      </c>
      <c r="D280" s="11">
        <v>1071080</v>
      </c>
      <c r="E280" s="11">
        <v>481503</v>
      </c>
      <c r="F280" s="12">
        <v>1926012</v>
      </c>
      <c r="G280" s="10">
        <v>268004</v>
      </c>
      <c r="H280" s="12">
        <v>58040.83</v>
      </c>
      <c r="I280" s="10">
        <v>0</v>
      </c>
      <c r="J280" s="11">
        <v>1000662.31</v>
      </c>
      <c r="K280" s="11">
        <v>355034.35000000003</v>
      </c>
      <c r="L280" s="12">
        <v>601303.25</v>
      </c>
      <c r="M280" s="10">
        <v>0</v>
      </c>
      <c r="N280" s="11">
        <v>12376.86</v>
      </c>
      <c r="O280" s="11">
        <v>126468.65</v>
      </c>
      <c r="P280" s="12">
        <v>850230.16</v>
      </c>
      <c r="Q280" s="10">
        <v>0</v>
      </c>
      <c r="R280" s="11">
        <v>0</v>
      </c>
      <c r="S280" s="11">
        <v>317843.49000000005</v>
      </c>
      <c r="T280" s="10">
        <f t="shared" si="28"/>
        <v>0</v>
      </c>
      <c r="U280" s="11">
        <f t="shared" si="29"/>
        <v>0</v>
      </c>
      <c r="V280" s="11">
        <f t="shared" si="30"/>
        <v>0</v>
      </c>
      <c r="W280" s="12">
        <f t="shared" si="31"/>
        <v>156635.1</v>
      </c>
      <c r="X280" s="16">
        <v>60645.560000000005</v>
      </c>
      <c r="Y280" s="12">
        <v>417057.68000000005</v>
      </c>
    </row>
    <row r="281" spans="1:25">
      <c r="A281" s="19" t="s">
        <v>567</v>
      </c>
      <c r="B281" s="20" t="s">
        <v>568</v>
      </c>
      <c r="C281" s="10">
        <v>1638068</v>
      </c>
      <c r="D281" s="11">
        <v>6317608</v>
      </c>
      <c r="E281" s="11">
        <v>2840074</v>
      </c>
      <c r="F281" s="12">
        <v>11360294</v>
      </c>
      <c r="G281" s="10">
        <v>1638068</v>
      </c>
      <c r="H281" s="12">
        <v>1088390.55</v>
      </c>
      <c r="I281" s="10">
        <v>0</v>
      </c>
      <c r="J281" s="11">
        <v>2348540.48</v>
      </c>
      <c r="K281" s="11">
        <v>1882586.2300000002</v>
      </c>
      <c r="L281" s="12">
        <v>971604.87000000011</v>
      </c>
      <c r="M281" s="10">
        <v>0</v>
      </c>
      <c r="N281" s="11">
        <v>2880676.9699999997</v>
      </c>
      <c r="O281" s="11">
        <v>870290.71999999974</v>
      </c>
      <c r="P281" s="12">
        <v>8072113.290000001</v>
      </c>
      <c r="Q281" s="10">
        <v>0</v>
      </c>
      <c r="R281" s="11">
        <v>87197.05</v>
      </c>
      <c r="S281" s="11">
        <v>2316575.84</v>
      </c>
      <c r="T281" s="10">
        <f t="shared" si="28"/>
        <v>0</v>
      </c>
      <c r="U281" s="11">
        <f t="shared" si="29"/>
        <v>0</v>
      </c>
      <c r="V281" s="11">
        <f t="shared" si="30"/>
        <v>0</v>
      </c>
      <c r="W281" s="12">
        <f t="shared" si="31"/>
        <v>0</v>
      </c>
      <c r="X281" s="16">
        <v>452842.3899999999</v>
      </c>
      <c r="Y281" s="12">
        <v>10283461.069999998</v>
      </c>
    </row>
    <row r="282" spans="1:25">
      <c r="A282" s="19" t="s">
        <v>569</v>
      </c>
      <c r="B282" s="20" t="s">
        <v>570</v>
      </c>
      <c r="C282" s="10">
        <v>21671</v>
      </c>
      <c r="D282" s="11">
        <v>88586</v>
      </c>
      <c r="E282" s="11">
        <v>39824</v>
      </c>
      <c r="F282" s="12">
        <v>159296</v>
      </c>
      <c r="G282" s="10">
        <v>21671</v>
      </c>
      <c r="H282" s="12">
        <v>0</v>
      </c>
      <c r="I282" s="10">
        <v>0</v>
      </c>
      <c r="J282" s="11">
        <v>50102.82</v>
      </c>
      <c r="K282" s="11">
        <v>0</v>
      </c>
      <c r="L282" s="12">
        <v>0</v>
      </c>
      <c r="M282" s="10">
        <v>0</v>
      </c>
      <c r="N282" s="11">
        <v>38449.93</v>
      </c>
      <c r="O282" s="11">
        <v>31255.97</v>
      </c>
      <c r="P282" s="12">
        <v>126452.47000000002</v>
      </c>
      <c r="Q282" s="10">
        <v>0</v>
      </c>
      <c r="R282" s="11">
        <v>8568.0300000000007</v>
      </c>
      <c r="S282" s="11">
        <v>0</v>
      </c>
      <c r="T282" s="10">
        <f t="shared" si="28"/>
        <v>0</v>
      </c>
      <c r="U282" s="11">
        <f t="shared" si="29"/>
        <v>33.25</v>
      </c>
      <c r="V282" s="11">
        <f t="shared" si="30"/>
        <v>0</v>
      </c>
      <c r="W282" s="12">
        <f t="shared" si="31"/>
        <v>32843.53</v>
      </c>
      <c r="X282" s="16">
        <v>8268.57</v>
      </c>
      <c r="Y282" s="12">
        <v>93285.270000000019</v>
      </c>
    </row>
    <row r="283" spans="1:25">
      <c r="A283" s="19" t="s">
        <v>571</v>
      </c>
      <c r="B283" s="20" t="s">
        <v>572</v>
      </c>
      <c r="C283" s="10">
        <v>70372</v>
      </c>
      <c r="D283" s="11">
        <v>272027</v>
      </c>
      <c r="E283" s="11">
        <v>122289</v>
      </c>
      <c r="F283" s="12">
        <v>489158</v>
      </c>
      <c r="G283" s="10">
        <v>64421.68</v>
      </c>
      <c r="H283" s="12">
        <v>0</v>
      </c>
      <c r="I283" s="10">
        <v>5702.4</v>
      </c>
      <c r="J283" s="11">
        <v>87753.84</v>
      </c>
      <c r="K283" s="11">
        <v>0</v>
      </c>
      <c r="L283" s="12">
        <v>0</v>
      </c>
      <c r="M283" s="10">
        <v>0</v>
      </c>
      <c r="N283" s="11">
        <v>143410.34999999998</v>
      </c>
      <c r="O283" s="11">
        <v>0</v>
      </c>
      <c r="P283" s="12">
        <v>238363.34000000003</v>
      </c>
      <c r="Q283" s="10">
        <v>0</v>
      </c>
      <c r="R283" s="11">
        <v>0</v>
      </c>
      <c r="S283" s="11">
        <v>72293.679999999993</v>
      </c>
      <c r="T283" s="10">
        <f t="shared" si="28"/>
        <v>247.92</v>
      </c>
      <c r="U283" s="11">
        <f t="shared" si="29"/>
        <v>40862.81</v>
      </c>
      <c r="V283" s="11">
        <f t="shared" si="30"/>
        <v>122289</v>
      </c>
      <c r="W283" s="12">
        <f t="shared" si="31"/>
        <v>178500.98</v>
      </c>
      <c r="X283" s="16">
        <v>0</v>
      </c>
      <c r="Y283" s="12">
        <v>310657.01999999996</v>
      </c>
    </row>
    <row r="284" spans="1:25">
      <c r="A284" s="19" t="s">
        <v>573</v>
      </c>
      <c r="B284" s="20" t="s">
        <v>574</v>
      </c>
      <c r="C284" s="10">
        <v>49618</v>
      </c>
      <c r="D284" s="11">
        <v>191800</v>
      </c>
      <c r="E284" s="11">
        <v>86223</v>
      </c>
      <c r="F284" s="12">
        <v>344894</v>
      </c>
      <c r="G284" s="10">
        <v>49505.960000000006</v>
      </c>
      <c r="H284" s="12">
        <v>12000</v>
      </c>
      <c r="I284" s="10">
        <v>112.04</v>
      </c>
      <c r="J284" s="11">
        <v>179800</v>
      </c>
      <c r="K284" s="11">
        <v>53113.440000000002</v>
      </c>
      <c r="L284" s="12">
        <v>69612.97</v>
      </c>
      <c r="M284" s="10">
        <v>0</v>
      </c>
      <c r="N284" s="11">
        <v>0</v>
      </c>
      <c r="O284" s="11">
        <v>15878.5</v>
      </c>
      <c r="P284" s="12">
        <v>205046.43000000002</v>
      </c>
      <c r="Q284" s="10">
        <v>0</v>
      </c>
      <c r="R284" s="11">
        <v>16334.44</v>
      </c>
      <c r="S284" s="11">
        <v>45649.91</v>
      </c>
      <c r="T284" s="10">
        <f t="shared" si="28"/>
        <v>0</v>
      </c>
      <c r="U284" s="11">
        <f t="shared" si="29"/>
        <v>0</v>
      </c>
      <c r="V284" s="11">
        <f t="shared" si="30"/>
        <v>896.62</v>
      </c>
      <c r="W284" s="12">
        <f t="shared" si="31"/>
        <v>24584.69</v>
      </c>
      <c r="X284" s="16">
        <v>37430.199999999997</v>
      </c>
      <c r="Y284" s="12">
        <v>252483.46999999997</v>
      </c>
    </row>
    <row r="285" spans="1:25">
      <c r="A285" s="19" t="s">
        <v>575</v>
      </c>
      <c r="B285" s="20" t="s">
        <v>576</v>
      </c>
      <c r="C285" s="10">
        <v>1327981</v>
      </c>
      <c r="D285" s="11">
        <v>5248199</v>
      </c>
      <c r="E285" s="11">
        <v>2359322</v>
      </c>
      <c r="F285" s="12">
        <v>9437289</v>
      </c>
      <c r="G285" s="10">
        <v>781279.16999999993</v>
      </c>
      <c r="H285" s="12">
        <v>0</v>
      </c>
      <c r="I285" s="10">
        <v>546701.83000000007</v>
      </c>
      <c r="J285" s="11">
        <v>2299328.0299999998</v>
      </c>
      <c r="K285" s="11">
        <v>91118.3</v>
      </c>
      <c r="L285" s="12">
        <v>0</v>
      </c>
      <c r="M285" s="10">
        <v>0</v>
      </c>
      <c r="N285" s="11">
        <v>2719498.5100000002</v>
      </c>
      <c r="O285" s="11">
        <v>840132.79999999981</v>
      </c>
      <c r="P285" s="12">
        <v>2645491.7400000002</v>
      </c>
      <c r="Q285" s="10">
        <v>227513.79</v>
      </c>
      <c r="R285" s="11">
        <v>861224.97</v>
      </c>
      <c r="S285" s="11">
        <v>2134931.5300000003</v>
      </c>
      <c r="T285" s="10">
        <f t="shared" si="28"/>
        <v>0</v>
      </c>
      <c r="U285" s="11">
        <f t="shared" si="29"/>
        <v>1858.67</v>
      </c>
      <c r="V285" s="11">
        <f t="shared" si="30"/>
        <v>566845.93000000005</v>
      </c>
      <c r="W285" s="12">
        <f t="shared" si="31"/>
        <v>4656865.7300000004</v>
      </c>
      <c r="X285" s="16">
        <v>1030364.1499999999</v>
      </c>
      <c r="Y285" s="12">
        <v>3816254.32</v>
      </c>
    </row>
    <row r="286" spans="1:25">
      <c r="A286" s="19" t="s">
        <v>577</v>
      </c>
      <c r="B286" s="20" t="s">
        <v>578</v>
      </c>
      <c r="C286" s="10">
        <v>550923</v>
      </c>
      <c r="D286" s="11">
        <v>2130181</v>
      </c>
      <c r="E286" s="11">
        <v>957620</v>
      </c>
      <c r="F286" s="12">
        <v>3830482</v>
      </c>
      <c r="G286" s="10">
        <v>550923</v>
      </c>
      <c r="H286" s="12">
        <v>627238.12999999989</v>
      </c>
      <c r="I286" s="10">
        <v>0</v>
      </c>
      <c r="J286" s="11">
        <v>558338.24999999988</v>
      </c>
      <c r="K286" s="11">
        <v>717633.44999999984</v>
      </c>
      <c r="L286" s="12">
        <v>3077641.78</v>
      </c>
      <c r="M286" s="10">
        <v>0</v>
      </c>
      <c r="N286" s="11">
        <v>40702.78</v>
      </c>
      <c r="O286" s="11">
        <v>98143.739999999991</v>
      </c>
      <c r="P286" s="12">
        <v>737083.03</v>
      </c>
      <c r="Q286" s="10">
        <v>903901.84</v>
      </c>
      <c r="R286" s="11">
        <v>5449.93</v>
      </c>
      <c r="S286" s="11">
        <v>15757.19</v>
      </c>
      <c r="T286" s="10">
        <f t="shared" si="28"/>
        <v>0</v>
      </c>
      <c r="U286" s="11">
        <f t="shared" si="29"/>
        <v>0</v>
      </c>
      <c r="V286" s="11">
        <f t="shared" si="30"/>
        <v>136392.88</v>
      </c>
      <c r="W286" s="12">
        <f t="shared" si="31"/>
        <v>0</v>
      </c>
      <c r="X286" s="16">
        <v>269061.72000000003</v>
      </c>
      <c r="Y286" s="12">
        <v>1192441.0900000001</v>
      </c>
    </row>
    <row r="287" spans="1:25">
      <c r="A287" s="19" t="s">
        <v>579</v>
      </c>
      <c r="B287" s="20" t="s">
        <v>580</v>
      </c>
      <c r="C287" s="10">
        <v>265697</v>
      </c>
      <c r="D287" s="11">
        <v>1027023</v>
      </c>
      <c r="E287" s="11">
        <v>461697</v>
      </c>
      <c r="F287" s="12">
        <v>1846788</v>
      </c>
      <c r="G287" s="10">
        <v>260849.02</v>
      </c>
      <c r="H287" s="12">
        <v>0</v>
      </c>
      <c r="I287" s="10">
        <v>4846.76</v>
      </c>
      <c r="J287" s="11">
        <v>269602.51</v>
      </c>
      <c r="K287" s="11">
        <v>0</v>
      </c>
      <c r="L287" s="12">
        <v>0</v>
      </c>
      <c r="M287" s="10">
        <v>0</v>
      </c>
      <c r="N287" s="11">
        <v>653581.69000000006</v>
      </c>
      <c r="O287" s="11">
        <v>48890.5</v>
      </c>
      <c r="P287" s="12">
        <v>559001.96</v>
      </c>
      <c r="Q287" s="10">
        <v>103838.8</v>
      </c>
      <c r="R287" s="11">
        <v>58391.009999999995</v>
      </c>
      <c r="S287" s="11">
        <v>335780.04</v>
      </c>
      <c r="T287" s="10">
        <f t="shared" si="28"/>
        <v>1.22</v>
      </c>
      <c r="U287" s="11">
        <f t="shared" si="29"/>
        <v>0</v>
      </c>
      <c r="V287" s="11">
        <f t="shared" si="30"/>
        <v>354415.49</v>
      </c>
      <c r="W287" s="12">
        <f t="shared" si="31"/>
        <v>952006</v>
      </c>
      <c r="X287" s="16">
        <v>106987</v>
      </c>
      <c r="Y287" s="12">
        <v>894782</v>
      </c>
    </row>
    <row r="288" spans="1:25">
      <c r="A288" s="19" t="s">
        <v>581</v>
      </c>
      <c r="B288" s="20" t="s">
        <v>582</v>
      </c>
      <c r="C288" s="10">
        <v>630782</v>
      </c>
      <c r="D288" s="11">
        <v>2438420</v>
      </c>
      <c r="E288" s="11">
        <v>1096189</v>
      </c>
      <c r="F288" s="12">
        <v>4384755</v>
      </c>
      <c r="G288" s="10">
        <v>630782</v>
      </c>
      <c r="H288" s="12">
        <v>0</v>
      </c>
      <c r="I288" s="10">
        <v>0</v>
      </c>
      <c r="J288" s="11">
        <v>2021772.42</v>
      </c>
      <c r="K288" s="11">
        <v>92016.36</v>
      </c>
      <c r="L288" s="12">
        <v>2170687.86</v>
      </c>
      <c r="M288" s="10">
        <v>0</v>
      </c>
      <c r="N288" s="11">
        <v>314970.14</v>
      </c>
      <c r="O288" s="11">
        <v>706409.00999999989</v>
      </c>
      <c r="P288" s="12">
        <v>1759451.6300000001</v>
      </c>
      <c r="Q288" s="10">
        <v>101677.44</v>
      </c>
      <c r="R288" s="11">
        <v>297763.63</v>
      </c>
      <c r="S288" s="11">
        <v>454615.51</v>
      </c>
      <c r="T288" s="10">
        <f t="shared" si="28"/>
        <v>0</v>
      </c>
      <c r="U288" s="11">
        <f t="shared" si="29"/>
        <v>0</v>
      </c>
      <c r="V288" s="11">
        <f t="shared" si="30"/>
        <v>0</v>
      </c>
      <c r="W288" s="12">
        <f t="shared" si="31"/>
        <v>0</v>
      </c>
      <c r="X288" s="16">
        <v>111750.84</v>
      </c>
      <c r="Y288" s="12">
        <v>4349728.08</v>
      </c>
    </row>
    <row r="289" spans="1:25">
      <c r="A289" s="19" t="s">
        <v>583</v>
      </c>
      <c r="B289" s="20" t="s">
        <v>584</v>
      </c>
      <c r="C289" s="10">
        <v>62481</v>
      </c>
      <c r="D289" s="11">
        <v>209169</v>
      </c>
      <c r="E289" s="11">
        <v>94032</v>
      </c>
      <c r="F289" s="12">
        <v>376127</v>
      </c>
      <c r="G289" s="10">
        <v>62481</v>
      </c>
      <c r="H289" s="12">
        <v>4321.09</v>
      </c>
      <c r="I289" s="10">
        <v>0</v>
      </c>
      <c r="J289" s="11">
        <v>46622.86</v>
      </c>
      <c r="K289" s="11">
        <v>0</v>
      </c>
      <c r="L289" s="12">
        <v>0</v>
      </c>
      <c r="M289" s="10">
        <v>0</v>
      </c>
      <c r="N289" s="11">
        <v>158225.05000000002</v>
      </c>
      <c r="O289" s="11">
        <v>42427.539999999994</v>
      </c>
      <c r="P289" s="12">
        <v>139002.6</v>
      </c>
      <c r="Q289" s="10">
        <v>0</v>
      </c>
      <c r="R289" s="11">
        <v>39495.199999999997</v>
      </c>
      <c r="S289" s="11">
        <v>63354.89</v>
      </c>
      <c r="T289" s="10">
        <f t="shared" si="28"/>
        <v>0</v>
      </c>
      <c r="U289" s="11">
        <f t="shared" si="29"/>
        <v>0</v>
      </c>
      <c r="V289" s="11">
        <f t="shared" si="30"/>
        <v>12109.26</v>
      </c>
      <c r="W289" s="12">
        <f t="shared" si="31"/>
        <v>173769.51</v>
      </c>
      <c r="X289" s="16">
        <v>12871.209999999997</v>
      </c>
      <c r="Y289" s="12">
        <v>202357.49000000002</v>
      </c>
    </row>
    <row r="290" spans="1:25">
      <c r="A290" s="19" t="s">
        <v>585</v>
      </c>
      <c r="B290" s="20" t="s">
        <v>586</v>
      </c>
      <c r="C290" s="10">
        <v>5445807</v>
      </c>
      <c r="D290" s="11">
        <v>19872625</v>
      </c>
      <c r="E290" s="11">
        <v>8933717</v>
      </c>
      <c r="F290" s="12">
        <v>35734867</v>
      </c>
      <c r="G290" s="10">
        <v>5413034.4199999999</v>
      </c>
      <c r="H290" s="12">
        <v>0</v>
      </c>
      <c r="I290" s="10">
        <v>4190.67</v>
      </c>
      <c r="J290" s="11">
        <v>12773266.459999999</v>
      </c>
      <c r="K290" s="11">
        <v>1431339.94</v>
      </c>
      <c r="L290" s="12">
        <v>3969094.35</v>
      </c>
      <c r="M290" s="10">
        <v>0</v>
      </c>
      <c r="N290" s="11">
        <v>4652146.9000000004</v>
      </c>
      <c r="O290" s="11">
        <v>6259628.9100000001</v>
      </c>
      <c r="P290" s="12">
        <v>13627127.529999999</v>
      </c>
      <c r="Q290" s="10">
        <v>2447211.64</v>
      </c>
      <c r="R290" s="11">
        <v>1242748.1500000001</v>
      </c>
      <c r="S290" s="11">
        <v>13146513.719999999</v>
      </c>
      <c r="T290" s="10">
        <f t="shared" si="28"/>
        <v>28581.91</v>
      </c>
      <c r="U290" s="11">
        <f t="shared" si="29"/>
        <v>0</v>
      </c>
      <c r="V290" s="11">
        <f t="shared" si="30"/>
        <v>0</v>
      </c>
      <c r="W290" s="12">
        <f t="shared" si="31"/>
        <v>4992131.4000000004</v>
      </c>
      <c r="X290" s="16">
        <v>1102618.0000000002</v>
      </c>
      <c r="Y290" s="12">
        <v>22659428.989999998</v>
      </c>
    </row>
    <row r="291" spans="1:25">
      <c r="A291" s="19" t="s">
        <v>587</v>
      </c>
      <c r="B291" s="20" t="s">
        <v>588</v>
      </c>
      <c r="C291" s="10">
        <v>121979</v>
      </c>
      <c r="D291" s="11">
        <v>471516</v>
      </c>
      <c r="E291" s="11">
        <v>211970</v>
      </c>
      <c r="F291" s="12">
        <v>847878</v>
      </c>
      <c r="G291" s="10">
        <v>121979</v>
      </c>
      <c r="H291" s="12">
        <v>122138.19</v>
      </c>
      <c r="I291" s="10">
        <v>0</v>
      </c>
      <c r="J291" s="11">
        <v>331284.59999999998</v>
      </c>
      <c r="K291" s="11">
        <v>126223.43</v>
      </c>
      <c r="L291" s="12">
        <v>278608.12</v>
      </c>
      <c r="M291" s="10">
        <v>0</v>
      </c>
      <c r="N291" s="11">
        <v>18093.21</v>
      </c>
      <c r="O291" s="11">
        <v>36686.519999999997</v>
      </c>
      <c r="P291" s="12">
        <v>386265.01</v>
      </c>
      <c r="Q291" s="10">
        <v>0</v>
      </c>
      <c r="R291" s="11">
        <v>49060.05</v>
      </c>
      <c r="S291" s="11">
        <v>0</v>
      </c>
      <c r="T291" s="10">
        <f t="shared" si="28"/>
        <v>0</v>
      </c>
      <c r="U291" s="11">
        <f t="shared" si="29"/>
        <v>0</v>
      </c>
      <c r="V291" s="11">
        <f t="shared" si="30"/>
        <v>0</v>
      </c>
      <c r="W291" s="12">
        <f t="shared" si="31"/>
        <v>183004.87</v>
      </c>
      <c r="X291" s="16">
        <v>43322.17</v>
      </c>
      <c r="Y291" s="12">
        <v>353577.21</v>
      </c>
    </row>
    <row r="292" spans="1:25">
      <c r="A292" s="19" t="s">
        <v>589</v>
      </c>
      <c r="B292" s="20" t="s">
        <v>590</v>
      </c>
      <c r="C292" s="10">
        <v>118808</v>
      </c>
      <c r="D292" s="11">
        <v>430507</v>
      </c>
      <c r="E292" s="11">
        <v>193534</v>
      </c>
      <c r="F292" s="12">
        <v>774135</v>
      </c>
      <c r="G292" s="10">
        <v>53601.71</v>
      </c>
      <c r="H292" s="12">
        <v>0</v>
      </c>
      <c r="I292" s="10">
        <v>64409.069999999992</v>
      </c>
      <c r="J292" s="11">
        <v>0</v>
      </c>
      <c r="K292" s="11">
        <v>0</v>
      </c>
      <c r="L292" s="12">
        <v>0</v>
      </c>
      <c r="M292" s="10">
        <v>797.22</v>
      </c>
      <c r="N292" s="11">
        <v>343888.91000000003</v>
      </c>
      <c r="O292" s="11">
        <v>0</v>
      </c>
      <c r="P292" s="12">
        <v>0</v>
      </c>
      <c r="Q292" s="10">
        <v>86618.09</v>
      </c>
      <c r="R292" s="11">
        <v>193534</v>
      </c>
      <c r="S292" s="11">
        <v>92412.66</v>
      </c>
      <c r="T292" s="10">
        <f t="shared" si="28"/>
        <v>0</v>
      </c>
      <c r="U292" s="11">
        <f t="shared" si="29"/>
        <v>0</v>
      </c>
      <c r="V292" s="11">
        <f t="shared" si="30"/>
        <v>0</v>
      </c>
      <c r="W292" s="12">
        <f t="shared" si="31"/>
        <v>681722.34</v>
      </c>
      <c r="X292" s="16">
        <v>193534</v>
      </c>
      <c r="Y292" s="12">
        <v>57233.829999999994</v>
      </c>
    </row>
    <row r="293" spans="1:25">
      <c r="A293" s="19" t="s">
        <v>591</v>
      </c>
      <c r="B293" s="20" t="s">
        <v>592</v>
      </c>
      <c r="C293" s="10">
        <v>539037</v>
      </c>
      <c r="D293" s="11">
        <v>2068230</v>
      </c>
      <c r="E293" s="11">
        <v>929771</v>
      </c>
      <c r="F293" s="12">
        <v>3719083</v>
      </c>
      <c r="G293" s="10">
        <v>539036.87</v>
      </c>
      <c r="H293" s="12">
        <v>0</v>
      </c>
      <c r="I293" s="10">
        <v>0</v>
      </c>
      <c r="J293" s="11">
        <v>1971283.27</v>
      </c>
      <c r="K293" s="11">
        <v>528271.52</v>
      </c>
      <c r="L293" s="12">
        <v>388346.27</v>
      </c>
      <c r="M293" s="10">
        <v>0</v>
      </c>
      <c r="N293" s="11">
        <v>96943.55</v>
      </c>
      <c r="O293" s="11">
        <v>401499.29</v>
      </c>
      <c r="P293" s="12">
        <v>2404390.15</v>
      </c>
      <c r="Q293" s="10">
        <v>0</v>
      </c>
      <c r="R293" s="11">
        <v>0</v>
      </c>
      <c r="S293" s="11">
        <v>439061.18999999994</v>
      </c>
      <c r="T293" s="10">
        <f t="shared" si="28"/>
        <v>0.13</v>
      </c>
      <c r="U293" s="11">
        <f t="shared" si="29"/>
        <v>3.18</v>
      </c>
      <c r="V293" s="11">
        <f t="shared" si="30"/>
        <v>0.19</v>
      </c>
      <c r="W293" s="12">
        <f t="shared" si="31"/>
        <v>487285.39</v>
      </c>
      <c r="X293" s="16">
        <v>466834.1</v>
      </c>
      <c r="Y293" s="12">
        <v>3018166.0599999996</v>
      </c>
    </row>
    <row r="294" spans="1:25">
      <c r="A294" s="19" t="s">
        <v>593</v>
      </c>
      <c r="B294" s="20" t="s">
        <v>594</v>
      </c>
      <c r="C294" s="10">
        <v>58698</v>
      </c>
      <c r="D294" s="11">
        <v>242259</v>
      </c>
      <c r="E294" s="11">
        <v>108907</v>
      </c>
      <c r="F294" s="12">
        <v>435628</v>
      </c>
      <c r="G294" s="10">
        <v>0</v>
      </c>
      <c r="H294" s="12">
        <v>0</v>
      </c>
      <c r="I294" s="10">
        <v>57292.69</v>
      </c>
      <c r="J294" s="11">
        <v>0</v>
      </c>
      <c r="K294" s="11">
        <v>0</v>
      </c>
      <c r="L294" s="12">
        <v>0</v>
      </c>
      <c r="M294" s="10">
        <v>1405.31</v>
      </c>
      <c r="N294" s="11">
        <v>242259</v>
      </c>
      <c r="O294" s="11">
        <v>0</v>
      </c>
      <c r="P294" s="12">
        <v>37509.269999999997</v>
      </c>
      <c r="Q294" s="10">
        <v>0</v>
      </c>
      <c r="R294" s="11">
        <v>0</v>
      </c>
      <c r="S294" s="11">
        <v>180821.38</v>
      </c>
      <c r="T294" s="10">
        <f t="shared" si="28"/>
        <v>0</v>
      </c>
      <c r="U294" s="11">
        <f t="shared" si="29"/>
        <v>0</v>
      </c>
      <c r="V294" s="11">
        <f t="shared" si="30"/>
        <v>108907</v>
      </c>
      <c r="W294" s="12">
        <f t="shared" si="31"/>
        <v>217297.35</v>
      </c>
      <c r="X294" s="16">
        <v>0</v>
      </c>
      <c r="Y294" s="12">
        <v>135454.31</v>
      </c>
    </row>
    <row r="295" spans="1:25">
      <c r="A295" s="19" t="s">
        <v>595</v>
      </c>
      <c r="B295" s="20" t="s">
        <v>596</v>
      </c>
      <c r="C295" s="10">
        <v>1142234</v>
      </c>
      <c r="D295" s="11">
        <v>4267647</v>
      </c>
      <c r="E295" s="11">
        <v>1918516</v>
      </c>
      <c r="F295" s="12">
        <v>7674065</v>
      </c>
      <c r="G295" s="10">
        <v>1142234</v>
      </c>
      <c r="H295" s="12">
        <v>0</v>
      </c>
      <c r="I295" s="10">
        <v>0</v>
      </c>
      <c r="J295" s="11">
        <v>4267647.0000000009</v>
      </c>
      <c r="K295" s="11">
        <v>445038.23</v>
      </c>
      <c r="L295" s="12">
        <v>0</v>
      </c>
      <c r="M295" s="10">
        <v>0</v>
      </c>
      <c r="N295" s="11">
        <v>0</v>
      </c>
      <c r="O295" s="11">
        <v>1473477.77</v>
      </c>
      <c r="P295" s="12">
        <v>2827419.3400000003</v>
      </c>
      <c r="Q295" s="10">
        <v>0</v>
      </c>
      <c r="R295" s="11">
        <v>0</v>
      </c>
      <c r="S295" s="11">
        <v>1554184.3900000001</v>
      </c>
      <c r="T295" s="10">
        <f t="shared" si="28"/>
        <v>0</v>
      </c>
      <c r="U295" s="11">
        <f t="shared" si="29"/>
        <v>0</v>
      </c>
      <c r="V295" s="11">
        <f t="shared" si="30"/>
        <v>0</v>
      </c>
      <c r="W295" s="12">
        <f t="shared" si="31"/>
        <v>3292461.27</v>
      </c>
      <c r="X295" s="16">
        <v>231927.33</v>
      </c>
      <c r="Y295" s="12">
        <v>827612.82</v>
      </c>
    </row>
    <row r="296" spans="1:25">
      <c r="A296" s="19" t="s">
        <v>597</v>
      </c>
      <c r="B296" s="20" t="s">
        <v>598</v>
      </c>
      <c r="C296" s="10">
        <v>1220511</v>
      </c>
      <c r="D296" s="11">
        <v>4721570</v>
      </c>
      <c r="E296" s="11">
        <v>2122577</v>
      </c>
      <c r="F296" s="12">
        <v>8490306</v>
      </c>
      <c r="G296" s="10">
        <v>1046035.7999999999</v>
      </c>
      <c r="H296" s="12">
        <v>0</v>
      </c>
      <c r="I296" s="10">
        <v>156024.12</v>
      </c>
      <c r="J296" s="11">
        <v>805990.66</v>
      </c>
      <c r="K296" s="11">
        <v>0</v>
      </c>
      <c r="L296" s="12">
        <v>0</v>
      </c>
      <c r="M296" s="10">
        <v>18451.080000000002</v>
      </c>
      <c r="N296" s="11">
        <v>2581012.7800000003</v>
      </c>
      <c r="O296" s="11">
        <v>880292.69000000006</v>
      </c>
      <c r="P296" s="12">
        <v>1459633.79</v>
      </c>
      <c r="Q296" s="10">
        <v>1334566.56</v>
      </c>
      <c r="R296" s="11">
        <v>608501.78</v>
      </c>
      <c r="S296" s="11">
        <v>2315344.64</v>
      </c>
      <c r="T296" s="10">
        <f t="shared" si="28"/>
        <v>0</v>
      </c>
      <c r="U296" s="11">
        <f t="shared" si="29"/>
        <v>0</v>
      </c>
      <c r="V296" s="11">
        <f t="shared" si="30"/>
        <v>633782.53</v>
      </c>
      <c r="W296" s="12">
        <f t="shared" si="31"/>
        <v>4715327.57</v>
      </c>
      <c r="X296" s="16">
        <v>220007.63</v>
      </c>
      <c r="Y296" s="12">
        <v>762366.26</v>
      </c>
    </row>
    <row r="297" spans="1:25">
      <c r="A297" s="19" t="s">
        <v>599</v>
      </c>
      <c r="B297" s="20" t="s">
        <v>600</v>
      </c>
      <c r="C297" s="10">
        <v>337725</v>
      </c>
      <c r="D297" s="11">
        <v>1302764</v>
      </c>
      <c r="E297" s="11">
        <v>585656</v>
      </c>
      <c r="F297" s="12">
        <v>2342625</v>
      </c>
      <c r="G297" s="10">
        <v>337725</v>
      </c>
      <c r="H297" s="12">
        <v>4162.25</v>
      </c>
      <c r="I297" s="10">
        <v>0</v>
      </c>
      <c r="J297" s="11">
        <v>441212.14</v>
      </c>
      <c r="K297" s="11">
        <v>23301.06</v>
      </c>
      <c r="L297" s="12">
        <v>44913.43</v>
      </c>
      <c r="M297" s="10">
        <v>0</v>
      </c>
      <c r="N297" s="11">
        <v>562527.51</v>
      </c>
      <c r="O297" s="11">
        <v>332856.78999999992</v>
      </c>
      <c r="P297" s="12">
        <v>1720160.18</v>
      </c>
      <c r="Q297" s="10">
        <v>294862.09999999998</v>
      </c>
      <c r="R297" s="11">
        <v>27138.850000000006</v>
      </c>
      <c r="S297" s="11">
        <v>142561.96</v>
      </c>
      <c r="T297" s="10">
        <f t="shared" si="28"/>
        <v>0</v>
      </c>
      <c r="U297" s="11">
        <f t="shared" si="29"/>
        <v>0</v>
      </c>
      <c r="V297" s="11">
        <f t="shared" si="30"/>
        <v>202359.3</v>
      </c>
      <c r="W297" s="12">
        <f t="shared" si="31"/>
        <v>434989.43</v>
      </c>
      <c r="X297" s="16">
        <v>44306.069999999992</v>
      </c>
      <c r="Y297" s="12">
        <v>293097.14</v>
      </c>
    </row>
    <row r="298" spans="1:25">
      <c r="A298" s="19" t="s">
        <v>601</v>
      </c>
      <c r="B298" s="20" t="s">
        <v>602</v>
      </c>
      <c r="C298" s="10">
        <v>366874</v>
      </c>
      <c r="D298" s="11">
        <v>1418172</v>
      </c>
      <c r="E298" s="11">
        <v>637538</v>
      </c>
      <c r="F298" s="12">
        <v>2550151</v>
      </c>
      <c r="G298" s="10">
        <v>366874</v>
      </c>
      <c r="H298" s="12">
        <v>1276355</v>
      </c>
      <c r="I298" s="10">
        <v>0</v>
      </c>
      <c r="J298" s="11">
        <v>141816.95000000001</v>
      </c>
      <c r="K298" s="11">
        <v>348732.24999999994</v>
      </c>
      <c r="L298" s="12">
        <v>1004242.2600000001</v>
      </c>
      <c r="M298" s="10">
        <v>0</v>
      </c>
      <c r="N298" s="11">
        <v>0</v>
      </c>
      <c r="O298" s="11">
        <v>160749.18</v>
      </c>
      <c r="P298" s="12">
        <v>1545908.7399999998</v>
      </c>
      <c r="Q298" s="10">
        <v>0</v>
      </c>
      <c r="R298" s="11">
        <v>128056.57</v>
      </c>
      <c r="S298" s="11">
        <v>0</v>
      </c>
      <c r="T298" s="10">
        <f t="shared" si="28"/>
        <v>0</v>
      </c>
      <c r="U298" s="11">
        <f t="shared" si="29"/>
        <v>0.05</v>
      </c>
      <c r="V298" s="11">
        <f t="shared" si="30"/>
        <v>0</v>
      </c>
      <c r="W298" s="12">
        <f t="shared" si="31"/>
        <v>0</v>
      </c>
      <c r="X298" s="16">
        <v>76769</v>
      </c>
      <c r="Y298" s="12">
        <v>2022573.96</v>
      </c>
    </row>
    <row r="299" spans="1:25">
      <c r="A299" s="19" t="s">
        <v>603</v>
      </c>
      <c r="B299" s="20" t="s">
        <v>604</v>
      </c>
      <c r="C299" s="10">
        <v>22697</v>
      </c>
      <c r="D299" s="11">
        <v>0</v>
      </c>
      <c r="E299" s="11">
        <v>0</v>
      </c>
      <c r="F299" s="12">
        <v>52303</v>
      </c>
      <c r="G299" s="10">
        <v>22696.999999999996</v>
      </c>
      <c r="H299" s="12">
        <v>0</v>
      </c>
      <c r="I299" s="10">
        <v>0</v>
      </c>
      <c r="J299" s="11">
        <v>0</v>
      </c>
      <c r="K299" s="11">
        <v>0</v>
      </c>
      <c r="L299" s="12">
        <v>0</v>
      </c>
      <c r="M299" s="10">
        <v>0</v>
      </c>
      <c r="N299" s="11">
        <v>0</v>
      </c>
      <c r="O299" s="11">
        <v>0</v>
      </c>
      <c r="P299" s="12">
        <v>52303</v>
      </c>
      <c r="Q299" s="10">
        <v>0</v>
      </c>
      <c r="R299" s="11">
        <v>0</v>
      </c>
      <c r="S299" s="11">
        <v>0</v>
      </c>
      <c r="T299" s="10">
        <f t="shared" si="28"/>
        <v>0</v>
      </c>
      <c r="U299" s="11">
        <f t="shared" si="29"/>
        <v>0</v>
      </c>
      <c r="V299" s="11">
        <f t="shared" si="30"/>
        <v>0</v>
      </c>
      <c r="W299" s="12">
        <f t="shared" si="31"/>
        <v>0</v>
      </c>
      <c r="X299" s="16">
        <v>0</v>
      </c>
      <c r="Y299" s="12">
        <v>50244.369999999995</v>
      </c>
    </row>
    <row r="300" spans="1:25">
      <c r="A300" s="19" t="s">
        <v>605</v>
      </c>
      <c r="B300" s="20" t="s">
        <v>606</v>
      </c>
      <c r="C300" s="10">
        <v>80867</v>
      </c>
      <c r="D300" s="11">
        <v>265570</v>
      </c>
      <c r="E300" s="11">
        <v>119387</v>
      </c>
      <c r="F300" s="12">
        <v>477547</v>
      </c>
      <c r="G300" s="10">
        <v>80867</v>
      </c>
      <c r="H300" s="12">
        <v>0</v>
      </c>
      <c r="I300" s="10">
        <v>0</v>
      </c>
      <c r="J300" s="11">
        <v>231992.43</v>
      </c>
      <c r="K300" s="11">
        <v>119387</v>
      </c>
      <c r="L300" s="12">
        <v>132207.24</v>
      </c>
      <c r="M300" s="10">
        <v>0</v>
      </c>
      <c r="N300" s="11">
        <v>25065.81</v>
      </c>
      <c r="O300" s="11">
        <v>0</v>
      </c>
      <c r="P300" s="12">
        <v>205267.50999999998</v>
      </c>
      <c r="Q300" s="10">
        <v>8511.76</v>
      </c>
      <c r="R300" s="11">
        <v>0</v>
      </c>
      <c r="S300" s="11">
        <v>68766.820000000007</v>
      </c>
      <c r="T300" s="10">
        <f t="shared" si="28"/>
        <v>0</v>
      </c>
      <c r="U300" s="11">
        <f t="shared" si="29"/>
        <v>0</v>
      </c>
      <c r="V300" s="11">
        <f t="shared" si="30"/>
        <v>0</v>
      </c>
      <c r="W300" s="12">
        <f t="shared" si="31"/>
        <v>71305.429999999993</v>
      </c>
      <c r="X300" s="16">
        <v>21118</v>
      </c>
      <c r="Y300" s="12">
        <v>203708.03</v>
      </c>
    </row>
    <row r="301" spans="1:25">
      <c r="A301" s="19" t="s">
        <v>607</v>
      </c>
      <c r="B301" s="20" t="s">
        <v>608</v>
      </c>
      <c r="C301" s="10">
        <v>92322</v>
      </c>
      <c r="D301" s="11">
        <v>373487</v>
      </c>
      <c r="E301" s="11">
        <v>167901</v>
      </c>
      <c r="F301" s="12">
        <v>671603</v>
      </c>
      <c r="G301" s="10">
        <v>92322</v>
      </c>
      <c r="H301" s="12">
        <v>84567.790000000008</v>
      </c>
      <c r="I301" s="10">
        <v>0</v>
      </c>
      <c r="J301" s="11">
        <v>105705.20999999999</v>
      </c>
      <c r="K301" s="11">
        <v>49774.049999999996</v>
      </c>
      <c r="L301" s="12">
        <v>90136.689999999988</v>
      </c>
      <c r="M301" s="10">
        <v>0</v>
      </c>
      <c r="N301" s="11">
        <v>183214</v>
      </c>
      <c r="O301" s="11">
        <v>118126.95</v>
      </c>
      <c r="P301" s="12">
        <v>25812.95</v>
      </c>
      <c r="Q301" s="10">
        <v>0</v>
      </c>
      <c r="R301" s="11">
        <v>0</v>
      </c>
      <c r="S301" s="11">
        <v>424522.57999999996</v>
      </c>
      <c r="T301" s="10">
        <f t="shared" si="28"/>
        <v>0</v>
      </c>
      <c r="U301" s="11">
        <f t="shared" si="29"/>
        <v>0</v>
      </c>
      <c r="V301" s="11">
        <f t="shared" si="30"/>
        <v>0</v>
      </c>
      <c r="W301" s="12">
        <f t="shared" si="31"/>
        <v>131130.78</v>
      </c>
      <c r="X301" s="16">
        <v>43625.240000000005</v>
      </c>
      <c r="Y301" s="12">
        <v>361906.57999999996</v>
      </c>
    </row>
    <row r="302" spans="1:25">
      <c r="A302" s="19" t="s">
        <v>609</v>
      </c>
      <c r="B302" s="20" t="s">
        <v>610</v>
      </c>
      <c r="C302" s="10">
        <v>1493532</v>
      </c>
      <c r="D302" s="11">
        <v>5773384</v>
      </c>
      <c r="E302" s="11">
        <v>2595419</v>
      </c>
      <c r="F302" s="12">
        <v>10381675</v>
      </c>
      <c r="G302" s="10">
        <v>1395895.66</v>
      </c>
      <c r="H302" s="12">
        <v>0</v>
      </c>
      <c r="I302" s="10">
        <v>97636.34</v>
      </c>
      <c r="J302" s="11">
        <v>5394377.2800000003</v>
      </c>
      <c r="K302" s="11">
        <v>187948.31</v>
      </c>
      <c r="L302" s="12">
        <v>2324919.02</v>
      </c>
      <c r="M302" s="10">
        <v>0</v>
      </c>
      <c r="N302" s="11">
        <v>379006.71999999997</v>
      </c>
      <c r="O302" s="11">
        <v>1362367.7599999998</v>
      </c>
      <c r="P302" s="12">
        <v>6188360.209999999</v>
      </c>
      <c r="Q302" s="10">
        <v>0</v>
      </c>
      <c r="R302" s="11">
        <v>131496.06</v>
      </c>
      <c r="S302" s="11">
        <v>870045.66</v>
      </c>
      <c r="T302" s="10">
        <f t="shared" si="28"/>
        <v>0</v>
      </c>
      <c r="U302" s="11">
        <f t="shared" si="29"/>
        <v>0</v>
      </c>
      <c r="V302" s="11">
        <f t="shared" si="30"/>
        <v>913606.87</v>
      </c>
      <c r="W302" s="12">
        <f t="shared" si="31"/>
        <v>998350.11</v>
      </c>
      <c r="X302" s="16">
        <v>56715.86</v>
      </c>
      <c r="Y302" s="12">
        <v>7755694.0799999991</v>
      </c>
    </row>
    <row r="303" spans="1:25">
      <c r="A303" s="19" t="s">
        <v>611</v>
      </c>
      <c r="B303" s="20" t="s">
        <v>612</v>
      </c>
      <c r="C303" s="10">
        <v>479587</v>
      </c>
      <c r="D303" s="11">
        <v>1855295</v>
      </c>
      <c r="E303" s="11">
        <v>834046</v>
      </c>
      <c r="F303" s="12">
        <v>3336182</v>
      </c>
      <c r="G303" s="10">
        <v>269348.49</v>
      </c>
      <c r="H303" s="12">
        <v>0</v>
      </c>
      <c r="I303" s="10">
        <v>181634.52</v>
      </c>
      <c r="J303" s="11">
        <v>807005.76</v>
      </c>
      <c r="K303" s="11">
        <v>0</v>
      </c>
      <c r="L303" s="12">
        <v>0</v>
      </c>
      <c r="M303" s="10">
        <v>28603.99</v>
      </c>
      <c r="N303" s="11">
        <v>851905.84</v>
      </c>
      <c r="O303" s="11">
        <v>133404.35</v>
      </c>
      <c r="P303" s="12">
        <v>322195.34999999998</v>
      </c>
      <c r="Q303" s="10">
        <v>196383.39999999997</v>
      </c>
      <c r="R303" s="11">
        <v>290056.42</v>
      </c>
      <c r="S303" s="11">
        <v>1488142.01</v>
      </c>
      <c r="T303" s="10">
        <f t="shared" si="28"/>
        <v>0</v>
      </c>
      <c r="U303" s="11">
        <f t="shared" si="29"/>
        <v>0</v>
      </c>
      <c r="V303" s="11">
        <f t="shared" si="30"/>
        <v>410585.23</v>
      </c>
      <c r="W303" s="12">
        <f t="shared" si="31"/>
        <v>1525844.64</v>
      </c>
      <c r="X303" s="16">
        <v>113036.09</v>
      </c>
      <c r="Y303" s="12">
        <v>1633223.98</v>
      </c>
    </row>
    <row r="304" spans="1:25">
      <c r="A304" s="19" t="s">
        <v>613</v>
      </c>
      <c r="B304" s="20" t="s">
        <v>614</v>
      </c>
      <c r="C304" s="10">
        <v>642733</v>
      </c>
      <c r="D304" s="11">
        <v>2484520</v>
      </c>
      <c r="E304" s="11">
        <v>1116913</v>
      </c>
      <c r="F304" s="12">
        <v>4467652</v>
      </c>
      <c r="G304" s="10">
        <v>642733</v>
      </c>
      <c r="H304" s="12">
        <v>0</v>
      </c>
      <c r="I304" s="10">
        <v>0</v>
      </c>
      <c r="J304" s="11">
        <v>1525385.8599999999</v>
      </c>
      <c r="K304" s="11">
        <v>1116913</v>
      </c>
      <c r="L304" s="12">
        <v>439995.33</v>
      </c>
      <c r="M304" s="10">
        <v>0</v>
      </c>
      <c r="N304" s="11">
        <v>959134.14</v>
      </c>
      <c r="O304" s="11">
        <v>0</v>
      </c>
      <c r="P304" s="12">
        <v>1551421.4700000002</v>
      </c>
      <c r="Q304" s="10">
        <v>0</v>
      </c>
      <c r="R304" s="11">
        <v>0</v>
      </c>
      <c r="S304" s="11">
        <v>791298.7</v>
      </c>
      <c r="T304" s="10">
        <f t="shared" si="28"/>
        <v>0</v>
      </c>
      <c r="U304" s="11">
        <f t="shared" si="29"/>
        <v>0</v>
      </c>
      <c r="V304" s="11">
        <f t="shared" si="30"/>
        <v>0</v>
      </c>
      <c r="W304" s="12">
        <f t="shared" si="31"/>
        <v>1684936.5</v>
      </c>
      <c r="X304" s="16">
        <v>161796</v>
      </c>
      <c r="Y304" s="12">
        <v>2775404.3</v>
      </c>
    </row>
    <row r="305" spans="1:25">
      <c r="A305" s="19" t="s">
        <v>615</v>
      </c>
      <c r="B305" s="20" t="s">
        <v>616</v>
      </c>
      <c r="C305" s="10">
        <v>0</v>
      </c>
      <c r="D305" s="11">
        <v>0</v>
      </c>
      <c r="E305" s="11">
        <v>0</v>
      </c>
      <c r="F305" s="12">
        <v>100626</v>
      </c>
      <c r="G305" s="10">
        <v>0</v>
      </c>
      <c r="H305" s="12">
        <v>0</v>
      </c>
      <c r="I305" s="10">
        <v>0</v>
      </c>
      <c r="J305" s="11">
        <v>0</v>
      </c>
      <c r="K305" s="11">
        <v>0</v>
      </c>
      <c r="L305" s="12">
        <v>51809.03</v>
      </c>
      <c r="M305" s="10">
        <v>0</v>
      </c>
      <c r="N305" s="11">
        <v>0</v>
      </c>
      <c r="O305" s="11">
        <v>0</v>
      </c>
      <c r="P305" s="12">
        <v>48816.97</v>
      </c>
      <c r="Q305" s="10">
        <v>0</v>
      </c>
      <c r="R305" s="11">
        <v>0</v>
      </c>
      <c r="S305" s="11">
        <v>0</v>
      </c>
      <c r="T305" s="10">
        <f t="shared" si="28"/>
        <v>0</v>
      </c>
      <c r="U305" s="11">
        <f t="shared" si="29"/>
        <v>0</v>
      </c>
      <c r="V305" s="11">
        <f t="shared" si="30"/>
        <v>0</v>
      </c>
      <c r="W305" s="12">
        <f t="shared" si="31"/>
        <v>0</v>
      </c>
      <c r="X305" s="16">
        <v>0</v>
      </c>
      <c r="Y305" s="12">
        <v>61102.44</v>
      </c>
    </row>
    <row r="306" spans="1:25">
      <c r="A306" s="19" t="s">
        <v>617</v>
      </c>
      <c r="B306" s="20" t="s">
        <v>618</v>
      </c>
      <c r="C306" s="10">
        <v>111334</v>
      </c>
      <c r="D306" s="11">
        <v>427176</v>
      </c>
      <c r="E306" s="11">
        <v>192036</v>
      </c>
      <c r="F306" s="12">
        <v>768146</v>
      </c>
      <c r="G306" s="10">
        <v>111333.99999999999</v>
      </c>
      <c r="H306" s="12">
        <v>0</v>
      </c>
      <c r="I306" s="10">
        <v>0</v>
      </c>
      <c r="J306" s="11">
        <v>424718.76000000007</v>
      </c>
      <c r="K306" s="11">
        <v>0</v>
      </c>
      <c r="L306" s="12">
        <v>3179.1</v>
      </c>
      <c r="M306" s="10">
        <v>0</v>
      </c>
      <c r="N306" s="11">
        <v>2457.2400000000002</v>
      </c>
      <c r="O306" s="11">
        <v>30023.559999999998</v>
      </c>
      <c r="P306" s="12">
        <v>488973.41999999993</v>
      </c>
      <c r="Q306" s="10">
        <v>0</v>
      </c>
      <c r="R306" s="11">
        <v>35996.729999999996</v>
      </c>
      <c r="S306" s="11">
        <v>275993.48</v>
      </c>
      <c r="T306" s="10">
        <f t="shared" si="28"/>
        <v>0</v>
      </c>
      <c r="U306" s="11">
        <f t="shared" si="29"/>
        <v>0</v>
      </c>
      <c r="V306" s="11">
        <f t="shared" si="30"/>
        <v>126015.71</v>
      </c>
      <c r="W306" s="12">
        <f t="shared" si="31"/>
        <v>0</v>
      </c>
      <c r="X306" s="16">
        <v>45786.929999999993</v>
      </c>
      <c r="Y306" s="12">
        <v>739006.74000000011</v>
      </c>
    </row>
    <row r="307" spans="1:25">
      <c r="A307" s="19" t="s">
        <v>619</v>
      </c>
      <c r="B307" s="20" t="s">
        <v>620</v>
      </c>
      <c r="C307" s="10">
        <v>304678</v>
      </c>
      <c r="D307" s="11">
        <v>565652</v>
      </c>
      <c r="E307" s="11">
        <v>254288</v>
      </c>
      <c r="F307" s="12">
        <v>1017152</v>
      </c>
      <c r="G307" s="10">
        <v>304678</v>
      </c>
      <c r="H307" s="12">
        <v>367744.63</v>
      </c>
      <c r="I307" s="10">
        <v>0</v>
      </c>
      <c r="J307" s="11">
        <v>197907.37</v>
      </c>
      <c r="K307" s="11">
        <v>0</v>
      </c>
      <c r="L307" s="12">
        <v>375140.09</v>
      </c>
      <c r="M307" s="10">
        <v>0</v>
      </c>
      <c r="N307" s="11">
        <v>0</v>
      </c>
      <c r="O307" s="11">
        <v>120207.51000000001</v>
      </c>
      <c r="P307" s="12">
        <v>170103.15999999997</v>
      </c>
      <c r="Q307" s="10">
        <v>0</v>
      </c>
      <c r="R307" s="11">
        <v>48230.149999999994</v>
      </c>
      <c r="S307" s="11">
        <v>85294.69</v>
      </c>
      <c r="T307" s="10">
        <f t="shared" si="28"/>
        <v>0</v>
      </c>
      <c r="U307" s="11">
        <f t="shared" si="29"/>
        <v>0</v>
      </c>
      <c r="V307" s="11">
        <f t="shared" si="30"/>
        <v>85850.34</v>
      </c>
      <c r="W307" s="12">
        <f t="shared" si="31"/>
        <v>386614.06</v>
      </c>
      <c r="X307" s="16">
        <v>0</v>
      </c>
      <c r="Y307" s="12">
        <v>590059.54</v>
      </c>
    </row>
    <row r="308" spans="1:25">
      <c r="A308" s="19" t="s">
        <v>621</v>
      </c>
      <c r="B308" s="20" t="s">
        <v>622</v>
      </c>
      <c r="C308" s="10">
        <v>177584</v>
      </c>
      <c r="D308" s="11">
        <v>686501</v>
      </c>
      <c r="E308" s="11">
        <v>308616</v>
      </c>
      <c r="F308" s="12">
        <v>1234463</v>
      </c>
      <c r="G308" s="10">
        <v>177584</v>
      </c>
      <c r="H308" s="12">
        <v>0</v>
      </c>
      <c r="I308" s="10">
        <v>0</v>
      </c>
      <c r="J308" s="11">
        <v>403781.88999999996</v>
      </c>
      <c r="K308" s="11">
        <v>12532.02</v>
      </c>
      <c r="L308" s="12">
        <v>0</v>
      </c>
      <c r="M308" s="10">
        <v>0</v>
      </c>
      <c r="N308" s="11">
        <v>278794.56</v>
      </c>
      <c r="O308" s="11">
        <v>224335.28000000003</v>
      </c>
      <c r="P308" s="12">
        <v>802466.69999999984</v>
      </c>
      <c r="Q308" s="10">
        <v>3924.55</v>
      </c>
      <c r="R308" s="11">
        <v>71748.700000000012</v>
      </c>
      <c r="S308" s="11">
        <v>411435.97</v>
      </c>
      <c r="T308" s="10">
        <f t="shared" si="28"/>
        <v>0</v>
      </c>
      <c r="U308" s="11">
        <f t="shared" si="29"/>
        <v>0</v>
      </c>
      <c r="V308" s="11">
        <f t="shared" si="30"/>
        <v>0</v>
      </c>
      <c r="W308" s="12">
        <f t="shared" si="31"/>
        <v>20560.330000000002</v>
      </c>
      <c r="X308" s="16">
        <v>266198.38</v>
      </c>
      <c r="Y308" s="12">
        <v>1153124.44</v>
      </c>
    </row>
    <row r="309" spans="1:25">
      <c r="A309" s="19" t="s">
        <v>623</v>
      </c>
      <c r="B309" s="20" t="s">
        <v>624</v>
      </c>
      <c r="C309" s="10">
        <v>33833</v>
      </c>
      <c r="D309" s="11">
        <v>107797</v>
      </c>
      <c r="E309" s="11">
        <v>0</v>
      </c>
      <c r="F309" s="12">
        <v>416471</v>
      </c>
      <c r="G309" s="10">
        <v>0</v>
      </c>
      <c r="H309" s="12">
        <v>0</v>
      </c>
      <c r="I309" s="10">
        <v>0</v>
      </c>
      <c r="J309" s="11">
        <v>0</v>
      </c>
      <c r="K309" s="11">
        <v>0</v>
      </c>
      <c r="L309" s="12">
        <v>109697.95999999999</v>
      </c>
      <c r="M309" s="10">
        <v>0</v>
      </c>
      <c r="N309" s="11">
        <v>0</v>
      </c>
      <c r="O309" s="11">
        <v>0</v>
      </c>
      <c r="P309" s="12">
        <v>230141.88999999998</v>
      </c>
      <c r="Q309" s="10">
        <v>0</v>
      </c>
      <c r="R309" s="11">
        <v>0</v>
      </c>
      <c r="S309" s="11">
        <v>76631.150000000009</v>
      </c>
      <c r="T309" s="10">
        <f t="shared" si="28"/>
        <v>33833</v>
      </c>
      <c r="U309" s="11">
        <f t="shared" si="29"/>
        <v>107797</v>
      </c>
      <c r="V309" s="11">
        <f t="shared" si="30"/>
        <v>0</v>
      </c>
      <c r="W309" s="12">
        <f t="shared" si="31"/>
        <v>0</v>
      </c>
      <c r="X309" s="16">
        <v>0</v>
      </c>
      <c r="Y309" s="12">
        <v>323242.33999999997</v>
      </c>
    </row>
    <row r="310" spans="1:25">
      <c r="A310" s="19" t="s">
        <v>625</v>
      </c>
      <c r="B310" s="20" t="s">
        <v>626</v>
      </c>
      <c r="C310" s="10">
        <v>26273</v>
      </c>
      <c r="D310" s="11">
        <v>101558</v>
      </c>
      <c r="E310" s="11">
        <v>45655</v>
      </c>
      <c r="F310" s="12">
        <v>182621</v>
      </c>
      <c r="G310" s="10">
        <v>26273</v>
      </c>
      <c r="H310" s="12">
        <v>0</v>
      </c>
      <c r="I310" s="10">
        <v>0</v>
      </c>
      <c r="J310" s="11">
        <v>0</v>
      </c>
      <c r="K310" s="11">
        <v>0</v>
      </c>
      <c r="L310" s="12">
        <v>0</v>
      </c>
      <c r="M310" s="10">
        <v>0</v>
      </c>
      <c r="N310" s="11">
        <v>101558</v>
      </c>
      <c r="O310" s="11">
        <v>0</v>
      </c>
      <c r="P310" s="12">
        <v>0</v>
      </c>
      <c r="Q310" s="10">
        <v>0</v>
      </c>
      <c r="R310" s="11">
        <v>17898</v>
      </c>
      <c r="S310" s="11">
        <v>163444</v>
      </c>
      <c r="T310" s="10">
        <f t="shared" si="28"/>
        <v>0</v>
      </c>
      <c r="U310" s="11">
        <f t="shared" si="29"/>
        <v>0</v>
      </c>
      <c r="V310" s="11">
        <f t="shared" si="30"/>
        <v>27757</v>
      </c>
      <c r="W310" s="12">
        <f t="shared" si="31"/>
        <v>19177</v>
      </c>
      <c r="X310" s="16">
        <v>4398</v>
      </c>
      <c r="Y310" s="12">
        <v>90520</v>
      </c>
    </row>
    <row r="311" spans="1:25">
      <c r="A311" s="19" t="s">
        <v>627</v>
      </c>
      <c r="B311" s="20" t="s">
        <v>628</v>
      </c>
      <c r="C311" s="10">
        <v>142660</v>
      </c>
      <c r="D311" s="11">
        <v>547336</v>
      </c>
      <c r="E311" s="11">
        <v>246054</v>
      </c>
      <c r="F311" s="12">
        <v>984217</v>
      </c>
      <c r="G311" s="10">
        <v>0</v>
      </c>
      <c r="H311" s="12">
        <v>0</v>
      </c>
      <c r="I311" s="10">
        <v>142659.03999999998</v>
      </c>
      <c r="J311" s="11">
        <v>547336</v>
      </c>
      <c r="K311" s="11">
        <v>0</v>
      </c>
      <c r="L311" s="12">
        <v>89322.040000000008</v>
      </c>
      <c r="M311" s="10">
        <v>0</v>
      </c>
      <c r="N311" s="11">
        <v>0</v>
      </c>
      <c r="O311" s="11">
        <v>32271.340000000004</v>
      </c>
      <c r="P311" s="12">
        <v>420471.56</v>
      </c>
      <c r="Q311" s="10">
        <v>0</v>
      </c>
      <c r="R311" s="11">
        <v>213782.66</v>
      </c>
      <c r="S311" s="11">
        <v>209265.26999999996</v>
      </c>
      <c r="T311" s="10">
        <f t="shared" si="28"/>
        <v>0.96</v>
      </c>
      <c r="U311" s="11">
        <f t="shared" si="29"/>
        <v>0</v>
      </c>
      <c r="V311" s="11">
        <f t="shared" si="30"/>
        <v>0</v>
      </c>
      <c r="W311" s="12">
        <f t="shared" si="31"/>
        <v>265158.13</v>
      </c>
      <c r="X311" s="16">
        <v>76058.890000000014</v>
      </c>
      <c r="Y311" s="12">
        <v>482053.49</v>
      </c>
    </row>
    <row r="312" spans="1:25">
      <c r="A312" s="19" t="s">
        <v>629</v>
      </c>
      <c r="B312" s="20" t="s">
        <v>630</v>
      </c>
      <c r="C312" s="10">
        <v>19217</v>
      </c>
      <c r="D312" s="11">
        <v>74343</v>
      </c>
      <c r="E312" s="11">
        <v>33421</v>
      </c>
      <c r="F312" s="12">
        <v>133683</v>
      </c>
      <c r="G312" s="10">
        <v>19217</v>
      </c>
      <c r="H312" s="12">
        <v>66909</v>
      </c>
      <c r="I312" s="10">
        <v>0</v>
      </c>
      <c r="J312" s="11">
        <v>0</v>
      </c>
      <c r="K312" s="11">
        <v>18024.080000000002</v>
      </c>
      <c r="L312" s="12">
        <v>68714.66</v>
      </c>
      <c r="M312" s="10">
        <v>0</v>
      </c>
      <c r="N312" s="11">
        <v>7434</v>
      </c>
      <c r="O312" s="11">
        <v>15396.92</v>
      </c>
      <c r="P312" s="12">
        <v>64968.34</v>
      </c>
      <c r="Q312" s="10">
        <v>0</v>
      </c>
      <c r="R312" s="11">
        <v>0</v>
      </c>
      <c r="S312" s="11">
        <v>0</v>
      </c>
      <c r="T312" s="10">
        <f t="shared" si="28"/>
        <v>0</v>
      </c>
      <c r="U312" s="11">
        <f t="shared" si="29"/>
        <v>0</v>
      </c>
      <c r="V312" s="11">
        <f t="shared" si="30"/>
        <v>0</v>
      </c>
      <c r="W312" s="12">
        <f t="shared" si="31"/>
        <v>0</v>
      </c>
      <c r="X312" s="16">
        <v>14372.95</v>
      </c>
      <c r="Y312" s="12">
        <v>32151.74</v>
      </c>
    </row>
    <row r="313" spans="1:25">
      <c r="A313" s="19" t="s">
        <v>631</v>
      </c>
      <c r="B313" s="20" t="s">
        <v>632</v>
      </c>
      <c r="C313" s="10">
        <v>269729</v>
      </c>
      <c r="D313" s="11">
        <v>1012119</v>
      </c>
      <c r="E313" s="11">
        <v>454997</v>
      </c>
      <c r="F313" s="12">
        <v>1819988</v>
      </c>
      <c r="G313" s="10">
        <v>245674.8</v>
      </c>
      <c r="H313" s="12">
        <v>0</v>
      </c>
      <c r="I313" s="10">
        <v>0</v>
      </c>
      <c r="J313" s="11">
        <v>824269.52</v>
      </c>
      <c r="K313" s="11">
        <v>438000</v>
      </c>
      <c r="L313" s="12">
        <v>0</v>
      </c>
      <c r="M313" s="10">
        <v>24054.2</v>
      </c>
      <c r="N313" s="11">
        <v>187849.48</v>
      </c>
      <c r="O313" s="11">
        <v>16997</v>
      </c>
      <c r="P313" s="12">
        <v>1567104.2799999998</v>
      </c>
      <c r="Q313" s="10">
        <v>0</v>
      </c>
      <c r="R313" s="11">
        <v>0</v>
      </c>
      <c r="S313" s="11">
        <v>252883.72000000003</v>
      </c>
      <c r="T313" s="10">
        <f t="shared" si="28"/>
        <v>0</v>
      </c>
      <c r="U313" s="11">
        <f t="shared" si="29"/>
        <v>0</v>
      </c>
      <c r="V313" s="11">
        <f t="shared" si="30"/>
        <v>0</v>
      </c>
      <c r="W313" s="12">
        <f t="shared" si="31"/>
        <v>0</v>
      </c>
      <c r="X313" s="16">
        <v>75110</v>
      </c>
      <c r="Y313" s="12">
        <v>1578932.47</v>
      </c>
    </row>
    <row r="314" spans="1:25">
      <c r="A314" s="19" t="s">
        <v>633</v>
      </c>
      <c r="B314" s="20" t="s">
        <v>634</v>
      </c>
      <c r="C314" s="10">
        <v>17408</v>
      </c>
      <c r="D314" s="11">
        <v>80194</v>
      </c>
      <c r="E314" s="11">
        <v>36051</v>
      </c>
      <c r="F314" s="12">
        <v>144206</v>
      </c>
      <c r="G314" s="10">
        <v>17408.000000000004</v>
      </c>
      <c r="H314" s="12">
        <v>2083.9699999999998</v>
      </c>
      <c r="I314" s="10">
        <v>0</v>
      </c>
      <c r="J314" s="11">
        <v>60638.58</v>
      </c>
      <c r="K314" s="11">
        <v>0</v>
      </c>
      <c r="L314" s="12">
        <v>15848.66</v>
      </c>
      <c r="M314" s="10">
        <v>0</v>
      </c>
      <c r="N314" s="11">
        <v>17444.84</v>
      </c>
      <c r="O314" s="11">
        <v>0</v>
      </c>
      <c r="P314" s="12">
        <v>76226.859999999986</v>
      </c>
      <c r="Q314" s="10">
        <v>0</v>
      </c>
      <c r="R314" s="11">
        <v>4601.71</v>
      </c>
      <c r="S314" s="11">
        <v>29618.890000000003</v>
      </c>
      <c r="T314" s="10">
        <f t="shared" si="28"/>
        <v>0</v>
      </c>
      <c r="U314" s="11">
        <f t="shared" si="29"/>
        <v>26.61</v>
      </c>
      <c r="V314" s="11">
        <f t="shared" si="30"/>
        <v>31449.29</v>
      </c>
      <c r="W314" s="12">
        <f t="shared" si="31"/>
        <v>22511.59</v>
      </c>
      <c r="X314" s="16">
        <v>706.24</v>
      </c>
      <c r="Y314" s="12">
        <v>121095.57999999999</v>
      </c>
    </row>
    <row r="315" spans="1:25">
      <c r="A315" s="19" t="s">
        <v>635</v>
      </c>
      <c r="B315" s="20" t="s">
        <v>636</v>
      </c>
      <c r="C315" s="10">
        <v>30944</v>
      </c>
      <c r="D315" s="11">
        <v>8834</v>
      </c>
      <c r="E315" s="11">
        <v>3969</v>
      </c>
      <c r="F315" s="12">
        <v>15222</v>
      </c>
      <c r="G315" s="10">
        <v>30944</v>
      </c>
      <c r="H315" s="12">
        <v>0</v>
      </c>
      <c r="I315" s="10">
        <v>0</v>
      </c>
      <c r="J315" s="11">
        <v>8834</v>
      </c>
      <c r="K315" s="11">
        <v>0</v>
      </c>
      <c r="L315" s="12">
        <v>0</v>
      </c>
      <c r="M315" s="10">
        <v>0</v>
      </c>
      <c r="N315" s="11">
        <v>0</v>
      </c>
      <c r="O315" s="11">
        <v>1625</v>
      </c>
      <c r="P315" s="12">
        <v>12541</v>
      </c>
      <c r="Q315" s="10">
        <v>0</v>
      </c>
      <c r="R315" s="11">
        <v>1778.78</v>
      </c>
      <c r="S315" s="11">
        <v>2344</v>
      </c>
      <c r="T315" s="10">
        <f t="shared" si="28"/>
        <v>0</v>
      </c>
      <c r="U315" s="11">
        <f t="shared" si="29"/>
        <v>0</v>
      </c>
      <c r="V315" s="11">
        <f t="shared" si="30"/>
        <v>565.22</v>
      </c>
      <c r="W315" s="12">
        <f t="shared" si="31"/>
        <v>337</v>
      </c>
      <c r="X315" s="16">
        <v>0</v>
      </c>
      <c r="Y315" s="12">
        <v>0</v>
      </c>
    </row>
    <row r="316" spans="1:25">
      <c r="A316" s="19" t="s">
        <v>637</v>
      </c>
      <c r="B316" s="20" t="s">
        <v>638</v>
      </c>
      <c r="C316" s="10">
        <v>390290</v>
      </c>
      <c r="D316" s="11">
        <v>1509627</v>
      </c>
      <c r="E316" s="11">
        <v>678651</v>
      </c>
      <c r="F316" s="12">
        <v>2714606</v>
      </c>
      <c r="G316" s="10">
        <v>390290</v>
      </c>
      <c r="H316" s="12">
        <v>0</v>
      </c>
      <c r="I316" s="10">
        <v>0</v>
      </c>
      <c r="J316" s="11">
        <v>511955.6</v>
      </c>
      <c r="K316" s="11">
        <v>205271.53000000003</v>
      </c>
      <c r="L316" s="12">
        <v>0</v>
      </c>
      <c r="M316" s="10">
        <v>0</v>
      </c>
      <c r="N316" s="11">
        <v>919620.23</v>
      </c>
      <c r="O316" s="11">
        <v>306205.83</v>
      </c>
      <c r="P316" s="12">
        <v>722086.8</v>
      </c>
      <c r="Q316" s="10">
        <v>78051.17</v>
      </c>
      <c r="R316" s="11">
        <v>43822.06</v>
      </c>
      <c r="S316" s="11">
        <v>898223.29</v>
      </c>
      <c r="T316" s="10">
        <f t="shared" si="28"/>
        <v>0</v>
      </c>
      <c r="U316" s="11">
        <f t="shared" si="29"/>
        <v>0</v>
      </c>
      <c r="V316" s="11">
        <f t="shared" si="30"/>
        <v>123351.58</v>
      </c>
      <c r="W316" s="12">
        <f t="shared" si="31"/>
        <v>1094295.9099999999</v>
      </c>
      <c r="X316" s="16">
        <v>92507.369999999981</v>
      </c>
      <c r="Y316" s="12">
        <v>336489.69</v>
      </c>
    </row>
    <row r="317" spans="1:25">
      <c r="A317" s="19" t="s">
        <v>639</v>
      </c>
      <c r="B317" s="20" t="s">
        <v>640</v>
      </c>
      <c r="C317" s="10">
        <v>6458232</v>
      </c>
      <c r="D317" s="11">
        <v>24963213</v>
      </c>
      <c r="E317" s="11">
        <v>11222185</v>
      </c>
      <c r="F317" s="12">
        <v>44888740</v>
      </c>
      <c r="G317" s="10">
        <v>6428054.0700000012</v>
      </c>
      <c r="H317" s="12">
        <v>59529.29</v>
      </c>
      <c r="I317" s="10">
        <v>22599.49</v>
      </c>
      <c r="J317" s="11">
        <v>22961688.23</v>
      </c>
      <c r="K317" s="11">
        <v>1150474.6299999999</v>
      </c>
      <c r="L317" s="12">
        <v>1308265.42</v>
      </c>
      <c r="M317" s="10">
        <v>6582.46</v>
      </c>
      <c r="N317" s="11">
        <v>1941995.4799999997</v>
      </c>
      <c r="O317" s="11">
        <v>1644043.6300000001</v>
      </c>
      <c r="P317" s="12">
        <v>30849703.93</v>
      </c>
      <c r="Q317" s="10">
        <v>0</v>
      </c>
      <c r="R317" s="11">
        <v>8400791.370000001</v>
      </c>
      <c r="S317" s="11">
        <v>7040378.7299999995</v>
      </c>
      <c r="T317" s="10">
        <f t="shared" si="28"/>
        <v>995.98</v>
      </c>
      <c r="U317" s="11">
        <f t="shared" si="29"/>
        <v>0</v>
      </c>
      <c r="V317" s="11">
        <f t="shared" si="30"/>
        <v>26875.37</v>
      </c>
      <c r="W317" s="12">
        <f t="shared" si="31"/>
        <v>5690391.9199999999</v>
      </c>
      <c r="X317" s="16">
        <v>6255905.7799999984</v>
      </c>
      <c r="Y317" s="12">
        <v>7400552.3399999999</v>
      </c>
    </row>
    <row r="318" spans="1:25">
      <c r="A318" s="19" t="s">
        <v>641</v>
      </c>
      <c r="B318" s="20" t="s">
        <v>642</v>
      </c>
      <c r="C318" s="10">
        <v>1042242</v>
      </c>
      <c r="D318" s="11">
        <v>3456299</v>
      </c>
      <c r="E318" s="11">
        <v>1553775</v>
      </c>
      <c r="F318" s="12">
        <v>6215102</v>
      </c>
      <c r="G318" s="10">
        <v>1042242</v>
      </c>
      <c r="H318" s="12">
        <v>0</v>
      </c>
      <c r="I318" s="10">
        <v>0</v>
      </c>
      <c r="J318" s="11">
        <v>3456299.0000000005</v>
      </c>
      <c r="K318" s="11">
        <v>1102466.28</v>
      </c>
      <c r="L318" s="12">
        <v>0</v>
      </c>
      <c r="M318" s="10">
        <v>0</v>
      </c>
      <c r="N318" s="11">
        <v>0</v>
      </c>
      <c r="O318" s="11">
        <v>451308.72</v>
      </c>
      <c r="P318" s="12">
        <v>4554848.47</v>
      </c>
      <c r="Q318" s="10">
        <v>0</v>
      </c>
      <c r="R318" s="11">
        <v>0</v>
      </c>
      <c r="S318" s="11">
        <v>1144032.77</v>
      </c>
      <c r="T318" s="10">
        <f t="shared" si="28"/>
        <v>0</v>
      </c>
      <c r="U318" s="11">
        <f t="shared" si="29"/>
        <v>0</v>
      </c>
      <c r="V318" s="11">
        <f t="shared" si="30"/>
        <v>0</v>
      </c>
      <c r="W318" s="12">
        <f t="shared" si="31"/>
        <v>516220.76</v>
      </c>
      <c r="X318" s="16">
        <v>173623</v>
      </c>
      <c r="Y318" s="12">
        <v>4865314.3899999997</v>
      </c>
    </row>
    <row r="319" spans="1:25">
      <c r="A319" s="22" t="s">
        <v>643</v>
      </c>
      <c r="B319" s="23" t="s">
        <v>644</v>
      </c>
      <c r="C319" s="13">
        <v>261542</v>
      </c>
      <c r="D319" s="14">
        <v>1011781</v>
      </c>
      <c r="E319" s="14">
        <v>454845</v>
      </c>
      <c r="F319" s="15">
        <v>1819380</v>
      </c>
      <c r="G319" s="13">
        <v>48699.03</v>
      </c>
      <c r="H319" s="15">
        <v>0</v>
      </c>
      <c r="I319" s="13">
        <v>212842.97</v>
      </c>
      <c r="J319" s="14">
        <v>553719.88</v>
      </c>
      <c r="K319" s="14">
        <v>0</v>
      </c>
      <c r="L319" s="15">
        <v>0</v>
      </c>
      <c r="M319" s="13">
        <v>0</v>
      </c>
      <c r="N319" s="14">
        <v>458061.12000000005</v>
      </c>
      <c r="O319" s="14">
        <v>212934.32</v>
      </c>
      <c r="P319" s="15">
        <v>966402.7</v>
      </c>
      <c r="Q319" s="10">
        <v>0</v>
      </c>
      <c r="R319" s="11">
        <v>163845.17000000001</v>
      </c>
      <c r="S319" s="11">
        <v>793721.17</v>
      </c>
      <c r="T319" s="10">
        <f t="shared" si="28"/>
        <v>0</v>
      </c>
      <c r="U319" s="11">
        <f t="shared" si="29"/>
        <v>0</v>
      </c>
      <c r="V319" s="11">
        <f t="shared" si="30"/>
        <v>78065.509999999995</v>
      </c>
      <c r="W319" s="12">
        <f t="shared" si="31"/>
        <v>59256.13</v>
      </c>
      <c r="X319" s="16">
        <v>51211.79</v>
      </c>
      <c r="Y319" s="15">
        <v>0</v>
      </c>
    </row>
  </sheetData>
  <autoFilter ref="A3:Y319" xr:uid="{DD987035-C914-42CA-9FD0-83428A189EE3}"/>
  <mergeCells count="7">
    <mergeCell ref="X2:Y2"/>
    <mergeCell ref="C2:F2"/>
    <mergeCell ref="M2:P2"/>
    <mergeCell ref="T2:W2"/>
    <mergeCell ref="I2:L2"/>
    <mergeCell ref="G2:H2"/>
    <mergeCell ref="Q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McLean</dc:creator>
  <cp:keywords/>
  <dc:description/>
  <cp:lastModifiedBy>Robin Howe</cp:lastModifiedBy>
  <cp:revision/>
  <dcterms:created xsi:type="dcterms:W3CDTF">2023-12-01T21:51:05Z</dcterms:created>
  <dcterms:modified xsi:type="dcterms:W3CDTF">2024-03-05T16:53:58Z</dcterms:modified>
  <cp:category/>
  <cp:contentStatus/>
</cp:coreProperties>
</file>